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89"/>
  </bookViews>
  <sheets>
    <sheet name="191C" sheetId="1" r:id="rId1"/>
  </sheets>
  <calcPr calcId="125725" fullPrecision="0"/>
</workbook>
</file>

<file path=xl/calcChain.xml><?xml version="1.0" encoding="utf-8"?>
<calcChain xmlns="http://schemas.openxmlformats.org/spreadsheetml/2006/main">
  <c r="S23" i="1"/>
  <c r="X23"/>
  <c r="S24"/>
  <c r="X24"/>
  <c r="S25"/>
  <c r="X25"/>
  <c r="S26"/>
  <c r="X26"/>
  <c r="S27"/>
  <c r="X27"/>
  <c r="S28"/>
  <c r="X28"/>
  <c r="S29"/>
  <c r="X29"/>
  <c r="S30"/>
  <c r="X30"/>
  <c r="S31"/>
  <c r="X31"/>
  <c r="S32"/>
  <c r="X32"/>
  <c r="S33"/>
  <c r="X33"/>
  <c r="S34"/>
  <c r="X34"/>
  <c r="S35"/>
  <c r="X35"/>
  <c r="S36"/>
  <c r="X36"/>
  <c r="S37"/>
  <c r="X37"/>
  <c r="S38"/>
  <c r="X38"/>
  <c r="S39"/>
  <c r="X39"/>
  <c r="S40"/>
  <c r="X40"/>
  <c r="S41"/>
  <c r="X41"/>
  <c r="S42"/>
  <c r="X42"/>
  <c r="S43"/>
  <c r="X43"/>
  <c r="S44"/>
  <c r="X44"/>
  <c r="S45"/>
  <c r="X45"/>
  <c r="S46"/>
  <c r="X46"/>
  <c r="S47"/>
  <c r="X47"/>
  <c r="S48"/>
  <c r="X48"/>
  <c r="S49"/>
  <c r="X49"/>
  <c r="S50"/>
  <c r="X50"/>
  <c r="S51"/>
  <c r="X51"/>
  <c r="S52"/>
  <c r="X52"/>
  <c r="S53"/>
  <c r="X53"/>
  <c r="S54"/>
  <c r="X54"/>
  <c r="S55"/>
  <c r="X55"/>
  <c r="S56"/>
  <c r="X56"/>
  <c r="S57"/>
  <c r="X57"/>
  <c r="S58"/>
  <c r="X58"/>
  <c r="S59"/>
  <c r="X59"/>
  <c r="S60"/>
  <c r="X60"/>
  <c r="S61"/>
  <c r="X61"/>
  <c r="S62"/>
  <c r="X62"/>
  <c r="S63"/>
  <c r="X63"/>
  <c r="S64"/>
  <c r="X64"/>
  <c r="S65"/>
  <c r="X65"/>
  <c r="S66"/>
  <c r="X66"/>
  <c r="S67"/>
  <c r="X67"/>
  <c r="S68"/>
  <c r="X68"/>
  <c r="S69"/>
  <c r="X69"/>
  <c r="M70"/>
  <c r="S70"/>
  <c r="V70"/>
  <c r="E74"/>
  <c r="E75"/>
  <c r="L84"/>
  <c r="E89"/>
  <c r="N89"/>
  <c r="E90"/>
  <c r="N90"/>
  <c r="E91"/>
  <c r="N91"/>
</calcChain>
</file>

<file path=xl/sharedStrings.xml><?xml version="1.0" encoding="utf-8"?>
<sst xmlns="http://schemas.openxmlformats.org/spreadsheetml/2006/main" count="139" uniqueCount="117">
  <si>
    <t>BBBBB</t>
  </si>
  <si>
    <t>RRR</t>
  </si>
  <si>
    <t>BON DE COMMANDE</t>
  </si>
  <si>
    <t>BC-191C</t>
  </si>
  <si>
    <t>(À nous envoyer par e-mail, courrier ou fax)</t>
  </si>
  <si>
    <t xml:space="preserve">Retrouvez nous sur notre site </t>
  </si>
  <si>
    <t>Pradel France</t>
  </si>
  <si>
    <t>Téléchargez le catalogue "Prix en folie"</t>
  </si>
  <si>
    <t>ici</t>
  </si>
  <si>
    <t>Page Catalogue</t>
  </si>
  <si>
    <t>Désignation</t>
  </si>
  <si>
    <t>Référence</t>
  </si>
  <si>
    <t>Prix Unitaire</t>
  </si>
  <si>
    <t xml:space="preserve">Quantité </t>
  </si>
  <si>
    <t>Montant</t>
  </si>
  <si>
    <t>Cadeau Choisi *</t>
  </si>
  <si>
    <t>USTENSILES DE CUISINE – 7 PIÈCES</t>
  </si>
  <si>
    <t>Ensemble de 6 mugs multicolores</t>
  </si>
  <si>
    <t>MU437</t>
  </si>
  <si>
    <t>FUSIL À AIGUISER 44 CM</t>
  </si>
  <si>
    <t>Set de 6 mugs Color</t>
  </si>
  <si>
    <t>PR2ST12/90</t>
  </si>
  <si>
    <t>FUSIL À AIGUISER 48,5 CM</t>
  </si>
  <si>
    <t>PR1ST14/91</t>
  </si>
  <si>
    <t>COUPE-FRITES MANUEL</t>
  </si>
  <si>
    <t>MOULE À MADELEINES</t>
  </si>
  <si>
    <t>MOULE À MUFFINS</t>
  </si>
  <si>
    <t>MOULE À MINI-CAKES</t>
  </si>
  <si>
    <t>MOULE À MINI-TARTELETTES</t>
  </si>
  <si>
    <t>SET PÂTISSERIE ENFANT</t>
  </si>
  <si>
    <t>O587</t>
  </si>
  <si>
    <t>SET PÂTISSERIE – NOIR</t>
  </si>
  <si>
    <t>MU391N</t>
  </si>
  <si>
    <t>SET PÂTISSERIE – FRAMBOISE</t>
  </si>
  <si>
    <t>MU391F</t>
  </si>
  <si>
    <t>ASSIETTES PLATES X6 – BAHIA</t>
  </si>
  <si>
    <t>O504</t>
  </si>
  <si>
    <t>EPUISE</t>
  </si>
  <si>
    <t>E</t>
  </si>
  <si>
    <t>ASSIETTES CREUSES X6 – BAHIA</t>
  </si>
  <si>
    <t>O505</t>
  </si>
  <si>
    <t>ASSIETTES À DESSERT X6 – BAHIA</t>
  </si>
  <si>
    <t>O506</t>
  </si>
  <si>
    <t>FLÛTES À CHAMPAGNE X6 – ALLURE</t>
  </si>
  <si>
    <t>O553</t>
  </si>
  <si>
    <t>VERRES À VIN X6 – ALLURE</t>
  </si>
  <si>
    <t>O554</t>
  </si>
  <si>
    <t>VERRES À EAU X6 – ALLURE</t>
  </si>
  <si>
    <t>O555</t>
  </si>
  <si>
    <t>FLÛTES À CHAMPAGNE X6 – GRAPHIK</t>
  </si>
  <si>
    <t>O545</t>
  </si>
  <si>
    <t>VERRES À VIN X6 – GRAPHIK</t>
  </si>
  <si>
    <t>O546</t>
  </si>
  <si>
    <t>VERRES À EAU X6 – GRAPHIK</t>
  </si>
  <si>
    <t>O547</t>
  </si>
  <si>
    <t>COUPES EN VERRES DOUBLE-PAROI X4</t>
  </si>
  <si>
    <t>CUILLÈRE À SAUCE – TENDANCE</t>
  </si>
  <si>
    <t>1511/121N</t>
  </si>
  <si>
    <t>SERVICE JAMBON – TENDANCE</t>
  </si>
  <si>
    <t>1514/127N</t>
  </si>
  <si>
    <t>SERVICE VIANDE – TENDANCE</t>
  </si>
  <si>
    <t>1506/116N</t>
  </si>
  <si>
    <t>SERVICE CRUSTACÉS</t>
  </si>
  <si>
    <t>MT469</t>
  </si>
  <si>
    <t>SERVICE ESCARGOTS</t>
  </si>
  <si>
    <t>MT470</t>
  </si>
  <si>
    <t>SERVICE POISSON – TENDANCE</t>
  </si>
  <si>
    <t>1516/122N</t>
  </si>
  <si>
    <t>SERVICE FOIE GRAS – TENDANCE</t>
  </si>
  <si>
    <t>1513/126N</t>
  </si>
  <si>
    <t>SERVICE SALADE / FROMAGE – TENDANCE</t>
  </si>
  <si>
    <t>1507/117N</t>
  </si>
  <si>
    <t>SERVICE GÂTEAU – TENDANCE</t>
  </si>
  <si>
    <t>1508/118N</t>
  </si>
  <si>
    <t>ASSIETTES À DESSERT X6 – FIDJI</t>
  </si>
  <si>
    <t>MT380</t>
  </si>
  <si>
    <t>COFFRET CERES</t>
  </si>
  <si>
    <t>CK348</t>
  </si>
  <si>
    <t>COFFRET ODIN</t>
  </si>
  <si>
    <t>MP452</t>
  </si>
  <si>
    <t>COFFRET MÉTALIS</t>
  </si>
  <si>
    <t>CK344</t>
  </si>
  <si>
    <t>COFFRET ARTEMIS</t>
  </si>
  <si>
    <t>CK347</t>
  </si>
  <si>
    <t>COFFRET THOR – BLEU</t>
  </si>
  <si>
    <t>MP453B</t>
  </si>
  <si>
    <t>COFFRET THOR – ARGENTÉ</t>
  </si>
  <si>
    <t>MP453A</t>
  </si>
  <si>
    <t>4 VERRES BOULES</t>
  </si>
  <si>
    <t>SET 3 USTENSILES BARBECUE – ANIS</t>
  </si>
  <si>
    <t>646A</t>
  </si>
  <si>
    <t>SET 3 USTENSILES BARBECUE – ROUGE</t>
  </si>
  <si>
    <t>646R</t>
  </si>
  <si>
    <t>COFFRET ACCESSOIRES À VIN</t>
  </si>
  <si>
    <t>V306/1/109</t>
  </si>
  <si>
    <t>SALADIER INOX DOUBLE-PAROI – ROSE</t>
  </si>
  <si>
    <t>647R</t>
  </si>
  <si>
    <t>SALADIER INOX DOUBLE-PAROI – CORAIL</t>
  </si>
  <si>
    <t>647C</t>
  </si>
  <si>
    <t>SALADIER INOX DOUBLE-PAROI – JAUNE</t>
  </si>
  <si>
    <t>647J</t>
  </si>
  <si>
    <t>SALADIER INOX DOUBLE-PAROI – BLEU</t>
  </si>
  <si>
    <t>647B</t>
  </si>
  <si>
    <t>CUIT VAPEUR EN SILICONE RÉTRACTABLE</t>
  </si>
  <si>
    <t>4 BOÎTES HERMÉTIQUES</t>
  </si>
  <si>
    <t>Montant total de la commande T.T.C. :</t>
  </si>
  <si>
    <t>(Pour toute commande inférieure à 120€, 5.50€ de frais de port seront automatiquement ajouté au montant total)</t>
  </si>
  <si>
    <t>Établissement :</t>
  </si>
  <si>
    <t>Numéro client :</t>
  </si>
  <si>
    <r>
      <t xml:space="preserve">Montant de votre compte point :
</t>
    </r>
    <r>
      <rPr>
        <b/>
        <i/>
        <sz val="5"/>
        <rFont val="Arial"/>
        <family val="2"/>
      </rPr>
      <t>(pour cette commande)</t>
    </r>
  </si>
  <si>
    <r>
      <t xml:space="preserve">* 1€ de commande = 1 point
(1 point = 0,07€)
</t>
    </r>
    <r>
      <rPr>
        <b/>
        <i/>
        <sz val="5"/>
        <rFont val="Arial"/>
        <family val="2"/>
      </rPr>
      <t>À choisir dans notre catalogue et à indiquer dans la case « cadeau choisi »</t>
    </r>
  </si>
  <si>
    <t>Téléphone :</t>
  </si>
  <si>
    <t>Responsable de la commande :</t>
  </si>
  <si>
    <t>Code postal :</t>
  </si>
  <si>
    <t>Adresse e-mail :</t>
  </si>
  <si>
    <t>Ville :</t>
  </si>
  <si>
    <t>Pradel France SAS – 9 rue Papin – 59650 Villeneuve d'ascq</t>
  </si>
</sst>
</file>

<file path=xl/styles.xml><?xml version="1.0" encoding="utf-8"?>
<styleSheet xmlns="http://schemas.openxmlformats.org/spreadsheetml/2006/main">
  <numFmts count="1">
    <numFmt numFmtId="164" formatCode="#,##0.00\ [$€-40C];[Red]\-#,##0.00\ [$€-40C]"/>
  </numFmts>
  <fonts count="46">
    <font>
      <sz val="10"/>
      <name val="Arial"/>
      <family val="2"/>
    </font>
    <font>
      <sz val="10"/>
      <color indexed="27"/>
      <name val="Mangal"/>
      <family val="2"/>
    </font>
    <font>
      <sz val="10"/>
      <color indexed="8"/>
      <name val="Arial"/>
      <family val="2"/>
    </font>
    <font>
      <sz val="10"/>
      <color indexed="26"/>
      <name val="Arial"/>
      <family val="2"/>
    </font>
    <font>
      <sz val="10"/>
      <color indexed="11"/>
      <name val="Arial"/>
      <family val="2"/>
    </font>
    <font>
      <sz val="10"/>
      <color indexed="25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10"/>
      <color indexed="9"/>
      <name val="Mangal"/>
      <family val="2"/>
    </font>
    <font>
      <sz val="10"/>
      <color indexed="31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3"/>
      <color indexed="9"/>
      <name val="Arial"/>
      <family val="2"/>
    </font>
    <font>
      <sz val="150"/>
      <color indexed="9"/>
      <name val="Arial"/>
      <family val="2"/>
    </font>
    <font>
      <sz val="66"/>
      <color indexed="9"/>
      <name val="Arial"/>
      <family val="2"/>
    </font>
    <font>
      <b/>
      <sz val="20"/>
      <name val="Arial"/>
      <family val="2"/>
      <charset val="1"/>
    </font>
    <font>
      <i/>
      <sz val="6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8"/>
      <color indexed="12"/>
      <name val="Arial"/>
      <family val="2"/>
    </font>
    <font>
      <sz val="10"/>
      <name val="Times New Roman"/>
      <family val="1"/>
    </font>
    <font>
      <b/>
      <i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b/>
      <sz val="8"/>
      <color indexed="48"/>
      <name val="Arial"/>
      <family val="2"/>
    </font>
    <font>
      <b/>
      <i/>
      <sz val="8"/>
      <color indexed="25"/>
      <name val="Arial"/>
      <family val="2"/>
    </font>
    <font>
      <b/>
      <sz val="8"/>
      <name val="Arial"/>
      <family val="1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2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b/>
      <sz val="10"/>
      <name val="Arial"/>
      <family val="2"/>
    </font>
    <font>
      <b/>
      <i/>
      <sz val="6"/>
      <name val="Arial"/>
      <family val="2"/>
    </font>
    <font>
      <b/>
      <sz val="20"/>
      <color indexed="20"/>
      <name val="Arial"/>
      <family val="2"/>
    </font>
    <font>
      <b/>
      <i/>
      <sz val="5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12"/>
      <name val="Arial"/>
      <family val="2"/>
    </font>
    <font>
      <b/>
      <sz val="8"/>
      <color indexed="25"/>
      <name val="Arial"/>
      <family val="2"/>
    </font>
    <font>
      <b/>
      <sz val="8"/>
      <color indexed="17"/>
      <name val="Arial"/>
      <family val="2"/>
    </font>
    <font>
      <b/>
      <sz val="8"/>
      <color indexed="9"/>
      <name val="Arial"/>
      <family val="2"/>
    </font>
    <font>
      <i/>
      <sz val="8"/>
      <color indexed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53"/>
        <bgColor indexed="52"/>
      </patternFill>
    </fill>
    <fill>
      <patternFill patternType="solid">
        <fgColor indexed="31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2">
    <xf numFmtId="0" fontId="0" fillId="0" borderId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>
      <protection hidden="1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164" fontId="12" fillId="0" borderId="0" xfId="0" applyNumberFormat="1" applyFont="1" applyProtection="1"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1" fillId="0" borderId="0" xfId="0" applyFont="1" applyBorder="1" applyAlignment="1" applyProtection="1">
      <alignment horizontal="right" vertical="center"/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23" fillId="0" borderId="0" xfId="0" applyFont="1" applyAlignment="1" applyProtection="1"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164" fontId="15" fillId="0" borderId="0" xfId="0" applyNumberFormat="1" applyFont="1" applyProtection="1">
      <protection hidden="1"/>
    </xf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Protection="1"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Protection="1"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4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1" fillId="0" borderId="6" xfId="0" applyFont="1" applyBorder="1" applyAlignment="1" applyProtection="1">
      <alignment horizontal="left" vertical="center"/>
      <protection hidden="1"/>
    </xf>
    <xf numFmtId="0" fontId="14" fillId="0" borderId="6" xfId="0" applyFont="1" applyBorder="1" applyAlignment="1" applyProtection="1">
      <alignment horizontal="justify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justify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164" fontId="12" fillId="0" borderId="0" xfId="0" applyNumberFormat="1" applyFont="1" applyAlignment="1" applyProtection="1">
      <alignment horizontal="left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Protection="1"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textRotation="180"/>
      <protection hidden="1"/>
    </xf>
    <xf numFmtId="164" fontId="20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24" fillId="0" borderId="0" xfId="1" applyNumberFormat="1" applyFont="1" applyFill="1" applyBorder="1" applyAlignment="1" applyProtection="1">
      <alignment horizontal="left" vertical="center"/>
      <protection locked="0" hidden="1"/>
    </xf>
    <xf numFmtId="0" fontId="26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left" vertical="center" wrapText="1" inden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164" fontId="14" fillId="0" borderId="1" xfId="0" applyNumberFormat="1" applyFont="1" applyBorder="1" applyAlignment="1" applyProtection="1">
      <alignment horizontal="center" vertical="center" wrapText="1"/>
      <protection hidden="1"/>
    </xf>
    <xf numFmtId="0" fontId="27" fillId="0" borderId="1" xfId="0" applyFont="1" applyFill="1" applyBorder="1" applyAlignment="1" applyProtection="1">
      <alignment horizontal="center" vertical="center"/>
      <protection locked="0" hidden="1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0" fontId="28" fillId="0" borderId="1" xfId="0" applyFont="1" applyFill="1" applyBorder="1" applyAlignment="1" applyProtection="1">
      <alignment horizontal="center" vertical="center"/>
      <protection locked="0" hidden="1"/>
    </xf>
    <xf numFmtId="0" fontId="14" fillId="4" borderId="1" xfId="0" applyFont="1" applyFill="1" applyBorder="1" applyAlignment="1" applyProtection="1">
      <alignment horizontal="left" vertical="center" wrapText="1" indent="1"/>
      <protection hidden="1"/>
    </xf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164" fontId="14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27" fillId="4" borderId="1" xfId="0" applyFont="1" applyFill="1" applyBorder="1" applyAlignment="1" applyProtection="1">
      <alignment horizontal="center" vertical="center"/>
      <protection locked="0" hidden="1"/>
    </xf>
    <xf numFmtId="164" fontId="13" fillId="4" borderId="1" xfId="0" applyNumberFormat="1" applyFont="1" applyFill="1" applyBorder="1" applyAlignment="1" applyProtection="1">
      <alignment horizontal="center" vertical="center"/>
      <protection hidden="1"/>
    </xf>
    <xf numFmtId="0" fontId="28" fillId="4" borderId="1" xfId="0" applyFont="1" applyFill="1" applyBorder="1" applyAlignment="1" applyProtection="1">
      <alignment horizontal="center" vertical="center"/>
      <protection locked="0" hidden="1"/>
    </xf>
    <xf numFmtId="164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left" vertical="center" wrapText="1" inden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164" fontId="14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0" xfId="0" applyNumberFormat="1" applyFont="1" applyBorder="1" applyAlignment="1" applyProtection="1">
      <alignment horizontal="justify" vertical="center" wrapText="1"/>
      <protection hidden="1"/>
    </xf>
    <xf numFmtId="0" fontId="21" fillId="0" borderId="2" xfId="0" applyFont="1" applyFill="1" applyBorder="1" applyAlignment="1" applyProtection="1">
      <alignment horizontal="center" vertical="center"/>
      <protection hidden="1"/>
    </xf>
    <xf numFmtId="0" fontId="36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/>
      <protection hidden="1"/>
    </xf>
    <xf numFmtId="164" fontId="37" fillId="0" borderId="4" xfId="0" applyNumberFormat="1" applyFont="1" applyBorder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left" vertical="center"/>
      <protection hidden="1"/>
    </xf>
    <xf numFmtId="164" fontId="21" fillId="0" borderId="5" xfId="0" applyNumberFormat="1" applyFont="1" applyBorder="1" applyAlignment="1" applyProtection="1">
      <alignment horizontal="left" vertical="center" wrapText="1"/>
      <protection hidden="1"/>
    </xf>
    <xf numFmtId="0" fontId="39" fillId="0" borderId="7" xfId="0" applyFont="1" applyBorder="1" applyAlignment="1" applyProtection="1">
      <alignment horizontal="justify" vertical="center"/>
      <protection locked="0" hidden="1"/>
    </xf>
    <xf numFmtId="0" fontId="39" fillId="0" borderId="7" xfId="0" applyFont="1" applyBorder="1" applyAlignment="1" applyProtection="1">
      <alignment horizontal="center" vertical="center"/>
      <protection locked="0" hidden="1"/>
    </xf>
    <xf numFmtId="164" fontId="36" fillId="0" borderId="8" xfId="0" applyNumberFormat="1" applyFont="1" applyBorder="1" applyAlignment="1" applyProtection="1">
      <alignment horizontal="left" vertical="top" wrapText="1"/>
      <protection hidden="1"/>
    </xf>
    <xf numFmtId="164" fontId="40" fillId="0" borderId="7" xfId="0" applyNumberFormat="1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 applyProtection="1">
      <alignment horizontal="right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</cellXfs>
  <cellStyles count="22">
    <cellStyle name="bleu-gris" xfId="2"/>
    <cellStyle name="Lien hypertexte" xfId="1" builtinId="8"/>
    <cellStyle name="Normal" xfId="0" builtinId="0"/>
    <cellStyle name="Sans nom1" xfId="3"/>
    <cellStyle name="Sans nom10" xfId="4"/>
    <cellStyle name="Sans nom11" xfId="5"/>
    <cellStyle name="Sans nom12" xfId="6"/>
    <cellStyle name="Sans nom13" xfId="7"/>
    <cellStyle name="Sans nom14" xfId="8"/>
    <cellStyle name="Sans nom15" xfId="9"/>
    <cellStyle name="Sans nom16" xfId="10"/>
    <cellStyle name="Sans nom17" xfId="11"/>
    <cellStyle name="Sans nom18" xfId="12"/>
    <cellStyle name="Sans nom19" xfId="13"/>
    <cellStyle name="Sans nom2" xfId="14"/>
    <cellStyle name="Sans nom3" xfId="15"/>
    <cellStyle name="Sans nom4" xfId="16"/>
    <cellStyle name="Sans nom5" xfId="17"/>
    <cellStyle name="Sans nom6" xfId="18"/>
    <cellStyle name="Sans nom7" xfId="19"/>
    <cellStyle name="Sans nom8" xfId="20"/>
    <cellStyle name="Sans nom9" xfId="21"/>
  </cellStyles>
  <dxfs count="10">
    <dxf>
      <font>
        <b/>
        <i val="0"/>
        <condense val="0"/>
        <extend val="0"/>
        <sz val="9"/>
        <color indexed="20"/>
      </font>
    </dxf>
    <dxf>
      <font>
        <b/>
        <i val="0"/>
        <condense val="0"/>
        <extend val="0"/>
        <sz val="9"/>
        <color indexed="11"/>
      </font>
    </dxf>
    <dxf>
      <font>
        <b/>
        <i val="0"/>
        <condense val="0"/>
        <extend val="0"/>
        <sz val="9"/>
        <color indexed="53"/>
      </font>
    </dxf>
    <dxf>
      <font>
        <b/>
        <i val="0"/>
        <condense val="0"/>
        <extend val="0"/>
        <sz val="12"/>
        <color indexed="25"/>
      </font>
    </dxf>
    <dxf>
      <font>
        <b/>
        <i val="0"/>
        <condense val="0"/>
        <extend val="0"/>
        <sz val="12"/>
        <color indexed="11"/>
      </font>
    </dxf>
    <dxf>
      <font>
        <b val="0"/>
        <condense val="0"/>
        <extend val="0"/>
        <color indexed="9"/>
      </font>
    </dxf>
    <dxf>
      <font>
        <b/>
        <i/>
        <condense val="0"/>
        <extend val="0"/>
        <color indexed="8"/>
      </font>
      <fill>
        <patternFill patternType="solid">
          <fgColor indexed="52"/>
          <bgColor indexed="53"/>
        </patternFill>
      </fill>
    </dxf>
    <dxf>
      <font>
        <b/>
        <i/>
        <condense val="0"/>
        <extend val="0"/>
        <color indexed="8"/>
      </font>
      <fill>
        <patternFill patternType="solid">
          <fgColor indexed="17"/>
          <bgColor indexed="11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CC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9900FF"/>
      <rgbColor rgb="00008080"/>
      <rgbColor rgb="00B2B2B2"/>
      <rgbColor rgb="00808080"/>
      <rgbColor rgb="009999FF"/>
      <rgbColor rgb="00FF3333"/>
      <rgbColor rgb="00EEEEEE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66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G:/Temp/Web_partenaires/Visuel_prix_en_folie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95250</xdr:rowOff>
    </xdr:from>
    <xdr:to>
      <xdr:col>4</xdr:col>
      <xdr:colOff>19050</xdr:colOff>
      <xdr:row>19</xdr:row>
      <xdr:rowOff>152400</xdr:rowOff>
    </xdr:to>
    <xdr:pic>
      <xdr:nvPicPr>
        <xdr:cNvPr id="1025" name="Image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9055" t="15941" r="5038" b="31245"/>
        <a:stretch>
          <a:fillRect/>
        </a:stretch>
      </xdr:blipFill>
      <xdr:spPr bwMode="auto">
        <a:xfrm>
          <a:off x="152400" y="2124075"/>
          <a:ext cx="1685925" cy="9715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6</xdr:col>
      <xdr:colOff>657225</xdr:colOff>
      <xdr:row>15</xdr:row>
      <xdr:rowOff>0</xdr:rowOff>
    </xdr:from>
    <xdr:to>
      <xdr:col>21</xdr:col>
      <xdr:colOff>219075</xdr:colOff>
      <xdr:row>18</xdr:row>
      <xdr:rowOff>28575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2943225" y="2181225"/>
          <a:ext cx="2962275" cy="600075"/>
        </a:xfrm>
        <a:prstGeom prst="roundRect">
          <a:avLst>
            <a:gd name="adj" fmla="val 16667"/>
          </a:avLst>
        </a:prstGeom>
        <a:noFill/>
        <a:ln w="36000" cap="rnd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 editAs="absolute">
    <xdr:from>
      <xdr:col>1</xdr:col>
      <xdr:colOff>247650</xdr:colOff>
      <xdr:row>0</xdr:row>
      <xdr:rowOff>133350</xdr:rowOff>
    </xdr:from>
    <xdr:to>
      <xdr:col>21</xdr:col>
      <xdr:colOff>238125</xdr:colOff>
      <xdr:row>14</xdr:row>
      <xdr:rowOff>57150</xdr:rowOff>
    </xdr:to>
    <xdr:pic>
      <xdr:nvPicPr>
        <xdr:cNvPr id="1027" name="Images 1" descr="file:///G:/Temp/Web_partenaires/Visuel_prix_en_folie.jpg"/>
        <xdr:cNvPicPr>
          <a:picLocks noChangeAspect="1" noChangeArrowheads="1"/>
        </xdr:cNvPicPr>
      </xdr:nvPicPr>
      <xdr:blipFill>
        <a:blip xmlns:r="http://schemas.openxmlformats.org/officeDocument/2006/relationships" r:link="rId2" cstate="print"/>
        <a:srcRect/>
        <a:stretch>
          <a:fillRect/>
        </a:stretch>
      </xdr:blipFill>
      <xdr:spPr bwMode="auto">
        <a:xfrm>
          <a:off x="400050" y="133350"/>
          <a:ext cx="5524500" cy="19526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adel-france.com/" TargetMode="External"/><Relationship Id="rId2" Type="http://schemas.openxmlformats.org/officeDocument/2006/relationships/hyperlink" Target="http://www.pradel-france.com/" TargetMode="External"/><Relationship Id="rId1" Type="http://schemas.openxmlformats.org/officeDocument/2006/relationships/hyperlink" Target="http://www.pradel-france.com/123-prix-en-foli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radel-france.com/~partenaires/191P_catalogue_PRADEL_FRANCE_Prix_en_fol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62"/>
  </sheetPr>
  <dimension ref="B2:AQ93"/>
  <sheetViews>
    <sheetView showGridLines="0" showZeros="0" tabSelected="1" topLeftCell="A62" zoomScaleSheetLayoutView="100" workbookViewId="0">
      <selection activeCell="V59" sqref="V59:W59"/>
    </sheetView>
  </sheetViews>
  <sheetFormatPr baseColWidth="10" defaultColWidth="12" defaultRowHeight="12"/>
  <cols>
    <col min="1" max="1" width="2.28515625" style="1" customWidth="1"/>
    <col min="2" max="2" width="7.42578125" style="2" customWidth="1"/>
    <col min="3" max="3" width="11.140625" style="3" customWidth="1"/>
    <col min="4" max="4" width="6.42578125" style="3" customWidth="1"/>
    <col min="5" max="5" width="6.42578125" style="2" customWidth="1"/>
    <col min="6" max="6" width="0.5703125" style="2" customWidth="1"/>
    <col min="7" max="7" width="10.140625" style="1" customWidth="1"/>
    <col min="8" max="8" width="0.5703125" style="1" customWidth="1"/>
    <col min="9" max="10" width="4.5703125" style="1" customWidth="1"/>
    <col min="11" max="11" width="0.5703125" style="1" customWidth="1"/>
    <col min="12" max="12" width="6.140625" style="4" customWidth="1"/>
    <col min="13" max="14" width="3.140625" style="1" customWidth="1"/>
    <col min="15" max="15" width="0.5703125" style="1" customWidth="1"/>
    <col min="16" max="17" width="3.140625" style="5" customWidth="1"/>
    <col min="18" max="18" width="0.5703125" style="6" customWidth="1"/>
    <col min="19" max="20" width="4.5703125" style="7" customWidth="1"/>
    <col min="21" max="21" width="1.5703125" style="1" customWidth="1"/>
    <col min="22" max="23" width="3.5703125" style="1" customWidth="1"/>
    <col min="24" max="24" width="2" style="8" customWidth="1"/>
    <col min="25" max="25" width="7.42578125" style="1" customWidth="1"/>
    <col min="26" max="16384" width="12" style="1"/>
  </cols>
  <sheetData>
    <row r="2" spans="2:24" ht="12.75" customHeight="1"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2:24" ht="11.25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2:24" ht="11.25"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2:24" ht="11.25"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2:24" ht="11.25"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2:24" ht="11.25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2:24" ht="11.25"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2:24" ht="11.25"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2:24" ht="11.25"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2:24" ht="11.25"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2:24" ht="11.25"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2:24" ht="11.25"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2:24" ht="11.25"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6" spans="2:24" ht="15.6" customHeight="1">
      <c r="B16" s="45" t="s">
        <v>1</v>
      </c>
      <c r="C16" s="45"/>
      <c r="D16" s="45"/>
      <c r="H16" s="46" t="s">
        <v>2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7" t="s">
        <v>3</v>
      </c>
      <c r="X16" s="47"/>
    </row>
    <row r="17" spans="2:43" ht="15.6" customHeight="1">
      <c r="B17" s="45"/>
      <c r="C17" s="45"/>
      <c r="D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  <c r="X17" s="47"/>
    </row>
    <row r="18" spans="2:43" ht="15.6" customHeight="1">
      <c r="B18" s="45"/>
      <c r="C18" s="45"/>
      <c r="D18" s="45"/>
      <c r="H18" s="48" t="s">
        <v>4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7"/>
      <c r="X18" s="47"/>
    </row>
    <row r="19" spans="2:43" ht="15.6" customHeight="1">
      <c r="B19" s="45"/>
      <c r="C19" s="45"/>
      <c r="D19" s="45"/>
      <c r="J19" s="9"/>
      <c r="K19" s="9"/>
      <c r="L19" s="9"/>
      <c r="M19" s="9"/>
      <c r="N19" s="9"/>
      <c r="O19" s="9"/>
      <c r="P19" s="9"/>
      <c r="Q19" s="10" t="s">
        <v>5</v>
      </c>
      <c r="R19" s="9"/>
      <c r="S19" s="49" t="s">
        <v>6</v>
      </c>
      <c r="T19" s="49"/>
      <c r="U19" s="49"/>
      <c r="V19" s="49"/>
      <c r="Z19" s="11"/>
    </row>
    <row r="20" spans="2:43" ht="15.6" customHeight="1">
      <c r="B20" s="45"/>
      <c r="C20" s="45"/>
      <c r="D20" s="45"/>
      <c r="I20" s="9"/>
      <c r="J20" s="9"/>
      <c r="K20" s="9"/>
      <c r="L20" s="9"/>
      <c r="M20" s="9"/>
      <c r="N20" s="9"/>
      <c r="O20" s="9"/>
      <c r="P20" s="9"/>
      <c r="R20" s="9"/>
      <c r="T20" s="9" t="s">
        <v>7</v>
      </c>
      <c r="U20" s="50" t="s">
        <v>8</v>
      </c>
      <c r="V20" s="50"/>
    </row>
    <row r="21" spans="2:43" s="12" customFormat="1" ht="17.100000000000001" customHeight="1">
      <c r="B21" s="51" t="s">
        <v>9</v>
      </c>
      <c r="C21" s="52" t="s">
        <v>10</v>
      </c>
      <c r="D21" s="52"/>
      <c r="E21" s="52"/>
      <c r="F21" s="52"/>
      <c r="G21" s="52"/>
      <c r="H21" s="52"/>
      <c r="I21" s="52" t="s">
        <v>11</v>
      </c>
      <c r="J21" s="52"/>
      <c r="K21" s="52" t="s">
        <v>12</v>
      </c>
      <c r="L21" s="52"/>
      <c r="M21" s="52" t="s">
        <v>13</v>
      </c>
      <c r="N21" s="52"/>
      <c r="O21" s="52"/>
      <c r="P21" s="52"/>
      <c r="Q21" s="52"/>
      <c r="R21" s="52"/>
      <c r="S21" s="52" t="s">
        <v>14</v>
      </c>
      <c r="T21" s="52"/>
      <c r="U21" s="1"/>
      <c r="V21" s="52" t="s">
        <v>15</v>
      </c>
      <c r="W21" s="52"/>
      <c r="X21" s="8"/>
    </row>
    <row r="22" spans="2:43" s="12" customFormat="1" ht="17.100000000000001" customHeight="1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1"/>
      <c r="V22" s="52"/>
      <c r="W22" s="52"/>
      <c r="X22" s="8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2:43" ht="19.899999999999999" customHeight="1">
      <c r="B23" s="14">
        <v>4</v>
      </c>
      <c r="C23" s="53" t="s">
        <v>16</v>
      </c>
      <c r="D23" s="53" t="s">
        <v>17</v>
      </c>
      <c r="E23" s="53" t="s">
        <v>17</v>
      </c>
      <c r="F23" s="53" t="s">
        <v>17</v>
      </c>
      <c r="G23" s="53" t="s">
        <v>17</v>
      </c>
      <c r="H23" s="53" t="s">
        <v>17</v>
      </c>
      <c r="I23" s="54" t="s">
        <v>18</v>
      </c>
      <c r="J23" s="54"/>
      <c r="K23" s="55">
        <v>14.95</v>
      </c>
      <c r="L23" s="55"/>
      <c r="M23" s="56"/>
      <c r="N23" s="56"/>
      <c r="O23" s="56"/>
      <c r="P23" s="56"/>
      <c r="Q23" s="56"/>
      <c r="R23" s="56"/>
      <c r="S23" s="57">
        <f t="shared" ref="S23:S69" si="0">SUM(M23:P23)*K23</f>
        <v>0</v>
      </c>
      <c r="T23" s="57"/>
      <c r="V23" s="58"/>
      <c r="W23" s="58"/>
      <c r="X23" s="15">
        <f t="shared" ref="X23:X69" si="1">(SUM(V23:W23)*K23)</f>
        <v>0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2:43" ht="19.899999999999999" customHeight="1">
      <c r="B24" s="16">
        <v>5</v>
      </c>
      <c r="C24" s="59" t="s">
        <v>19</v>
      </c>
      <c r="D24" s="59" t="s">
        <v>20</v>
      </c>
      <c r="E24" s="59" t="s">
        <v>20</v>
      </c>
      <c r="F24" s="59" t="s">
        <v>20</v>
      </c>
      <c r="G24" s="59" t="s">
        <v>20</v>
      </c>
      <c r="H24" s="59" t="s">
        <v>20</v>
      </c>
      <c r="I24" s="60" t="s">
        <v>21</v>
      </c>
      <c r="J24" s="60"/>
      <c r="K24" s="61">
        <v>4.95</v>
      </c>
      <c r="L24" s="61"/>
      <c r="M24" s="62"/>
      <c r="N24" s="62"/>
      <c r="O24" s="62"/>
      <c r="P24" s="62"/>
      <c r="Q24" s="62"/>
      <c r="R24" s="62"/>
      <c r="S24" s="63">
        <f t="shared" si="0"/>
        <v>0</v>
      </c>
      <c r="T24" s="63"/>
      <c r="U24" s="17"/>
      <c r="V24" s="64"/>
      <c r="W24" s="64"/>
      <c r="X24" s="15">
        <f t="shared" si="1"/>
        <v>0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2:43" ht="19.899999999999999" customHeight="1">
      <c r="B25" s="14">
        <v>5</v>
      </c>
      <c r="C25" s="53" t="s">
        <v>22</v>
      </c>
      <c r="D25" s="53"/>
      <c r="E25" s="53"/>
      <c r="F25" s="53"/>
      <c r="G25" s="53"/>
      <c r="H25" s="53"/>
      <c r="I25" s="54" t="s">
        <v>23</v>
      </c>
      <c r="J25" s="54"/>
      <c r="K25" s="55">
        <v>5.95</v>
      </c>
      <c r="L25" s="55"/>
      <c r="M25" s="56"/>
      <c r="N25" s="56"/>
      <c r="O25" s="56"/>
      <c r="P25" s="56"/>
      <c r="Q25" s="56"/>
      <c r="R25" s="56"/>
      <c r="S25" s="65">
        <f t="shared" si="0"/>
        <v>0</v>
      </c>
      <c r="T25" s="65"/>
      <c r="U25" s="17"/>
      <c r="V25" s="58"/>
      <c r="W25" s="58"/>
      <c r="X25" s="15">
        <f t="shared" si="1"/>
        <v>0</v>
      </c>
    </row>
    <row r="26" spans="2:43" ht="19.899999999999999" customHeight="1">
      <c r="B26" s="16">
        <v>5</v>
      </c>
      <c r="C26" s="59" t="s">
        <v>24</v>
      </c>
      <c r="D26" s="59"/>
      <c r="E26" s="59"/>
      <c r="F26" s="59"/>
      <c r="G26" s="59"/>
      <c r="H26" s="59"/>
      <c r="I26" s="60">
        <v>640</v>
      </c>
      <c r="J26" s="60"/>
      <c r="K26" s="61">
        <v>10.95</v>
      </c>
      <c r="L26" s="61"/>
      <c r="M26" s="62"/>
      <c r="N26" s="62"/>
      <c r="O26" s="62"/>
      <c r="P26" s="62"/>
      <c r="Q26" s="62"/>
      <c r="R26" s="62"/>
      <c r="S26" s="63">
        <f t="shared" si="0"/>
        <v>0</v>
      </c>
      <c r="T26" s="63"/>
      <c r="U26" s="17"/>
      <c r="V26" s="64"/>
      <c r="W26" s="64"/>
      <c r="X26" s="15">
        <f t="shared" si="1"/>
        <v>0</v>
      </c>
    </row>
    <row r="27" spans="2:43" ht="19.899999999999999" customHeight="1">
      <c r="B27" s="14">
        <v>7</v>
      </c>
      <c r="C27" s="53" t="s">
        <v>25</v>
      </c>
      <c r="D27" s="53"/>
      <c r="E27" s="53"/>
      <c r="F27" s="53"/>
      <c r="G27" s="53"/>
      <c r="H27" s="53"/>
      <c r="I27" s="54">
        <v>641</v>
      </c>
      <c r="J27" s="54"/>
      <c r="K27" s="55">
        <v>5.15</v>
      </c>
      <c r="L27" s="55"/>
      <c r="M27" s="56"/>
      <c r="N27" s="56"/>
      <c r="O27" s="56"/>
      <c r="P27" s="56"/>
      <c r="Q27" s="56"/>
      <c r="R27" s="56"/>
      <c r="S27" s="65">
        <f t="shared" si="0"/>
        <v>0</v>
      </c>
      <c r="T27" s="65"/>
      <c r="U27" s="17"/>
      <c r="V27" s="58"/>
      <c r="W27" s="58"/>
      <c r="X27" s="15">
        <f t="shared" si="1"/>
        <v>0</v>
      </c>
    </row>
    <row r="28" spans="2:43" ht="19.899999999999999" customHeight="1">
      <c r="B28" s="16">
        <v>7</v>
      </c>
      <c r="C28" s="59" t="s">
        <v>26</v>
      </c>
      <c r="D28" s="59"/>
      <c r="E28" s="59"/>
      <c r="F28" s="59"/>
      <c r="G28" s="59"/>
      <c r="H28" s="59"/>
      <c r="I28" s="60">
        <v>642</v>
      </c>
      <c r="J28" s="60"/>
      <c r="K28" s="61">
        <v>5.15</v>
      </c>
      <c r="L28" s="61"/>
      <c r="M28" s="62"/>
      <c r="N28" s="62"/>
      <c r="O28" s="62"/>
      <c r="P28" s="62"/>
      <c r="Q28" s="62"/>
      <c r="R28" s="62"/>
      <c r="S28" s="63">
        <f t="shared" si="0"/>
        <v>0</v>
      </c>
      <c r="T28" s="63"/>
      <c r="U28" s="17"/>
      <c r="V28" s="64"/>
      <c r="W28" s="64"/>
      <c r="X28" s="15">
        <f t="shared" si="1"/>
        <v>0</v>
      </c>
    </row>
    <row r="29" spans="2:43" ht="19.899999999999999" customHeight="1">
      <c r="B29" s="14">
        <v>7</v>
      </c>
      <c r="C29" s="53" t="s">
        <v>27</v>
      </c>
      <c r="D29" s="53"/>
      <c r="E29" s="53"/>
      <c r="F29" s="53"/>
      <c r="G29" s="53"/>
      <c r="H29" s="53"/>
      <c r="I29" s="54">
        <v>643</v>
      </c>
      <c r="J29" s="54"/>
      <c r="K29" s="55">
        <v>5.15</v>
      </c>
      <c r="L29" s="55"/>
      <c r="M29" s="56"/>
      <c r="N29" s="56"/>
      <c r="O29" s="56"/>
      <c r="P29" s="56"/>
      <c r="Q29" s="56"/>
      <c r="R29" s="56"/>
      <c r="S29" s="65">
        <f t="shared" si="0"/>
        <v>0</v>
      </c>
      <c r="T29" s="65"/>
      <c r="U29" s="17"/>
      <c r="V29" s="58"/>
      <c r="W29" s="58"/>
      <c r="X29" s="15">
        <f t="shared" si="1"/>
        <v>0</v>
      </c>
    </row>
    <row r="30" spans="2:43" ht="19.899999999999999" customHeight="1">
      <c r="B30" s="16">
        <v>7</v>
      </c>
      <c r="C30" s="59" t="s">
        <v>28</v>
      </c>
      <c r="D30" s="59"/>
      <c r="E30" s="59"/>
      <c r="F30" s="59"/>
      <c r="G30" s="59"/>
      <c r="H30" s="59"/>
      <c r="I30" s="60">
        <v>644</v>
      </c>
      <c r="J30" s="60"/>
      <c r="K30" s="61">
        <v>5.15</v>
      </c>
      <c r="L30" s="61"/>
      <c r="M30" s="62"/>
      <c r="N30" s="62"/>
      <c r="O30" s="62"/>
      <c r="P30" s="62"/>
      <c r="Q30" s="62"/>
      <c r="R30" s="62"/>
      <c r="S30" s="63">
        <f t="shared" si="0"/>
        <v>0</v>
      </c>
      <c r="T30" s="63"/>
      <c r="U30" s="17"/>
      <c r="V30" s="64"/>
      <c r="W30" s="64"/>
      <c r="X30" s="15">
        <f t="shared" si="1"/>
        <v>0</v>
      </c>
    </row>
    <row r="31" spans="2:43" ht="19.899999999999999" customHeight="1">
      <c r="B31" s="14">
        <v>9</v>
      </c>
      <c r="C31" s="53" t="s">
        <v>29</v>
      </c>
      <c r="D31" s="53"/>
      <c r="E31" s="53"/>
      <c r="F31" s="53"/>
      <c r="G31" s="53"/>
      <c r="H31" s="53"/>
      <c r="I31" s="54" t="s">
        <v>30</v>
      </c>
      <c r="J31" s="54"/>
      <c r="K31" s="55">
        <v>4.95</v>
      </c>
      <c r="L31" s="55"/>
      <c r="M31" s="56"/>
      <c r="N31" s="56"/>
      <c r="O31" s="56"/>
      <c r="P31" s="56"/>
      <c r="Q31" s="56"/>
      <c r="R31" s="56"/>
      <c r="S31" s="65">
        <f t="shared" si="0"/>
        <v>0</v>
      </c>
      <c r="T31" s="65"/>
      <c r="U31" s="17"/>
      <c r="V31" s="58"/>
      <c r="W31" s="58"/>
      <c r="X31" s="15">
        <f t="shared" si="1"/>
        <v>0</v>
      </c>
      <c r="Z31" s="13"/>
      <c r="AA31" s="13"/>
      <c r="AB31" s="13"/>
      <c r="AC31" s="13"/>
      <c r="AD31" s="13"/>
      <c r="AE31" s="13"/>
    </row>
    <row r="32" spans="2:43" ht="19.899999999999999" customHeight="1">
      <c r="B32" s="16">
        <v>9</v>
      </c>
      <c r="C32" s="59" t="s">
        <v>31</v>
      </c>
      <c r="D32" s="59"/>
      <c r="E32" s="59"/>
      <c r="F32" s="59"/>
      <c r="G32" s="59"/>
      <c r="H32" s="59"/>
      <c r="I32" s="60" t="s">
        <v>32</v>
      </c>
      <c r="J32" s="60"/>
      <c r="K32" s="61">
        <v>14.95</v>
      </c>
      <c r="L32" s="61"/>
      <c r="M32" s="62"/>
      <c r="N32" s="62"/>
      <c r="O32" s="62"/>
      <c r="P32" s="62"/>
      <c r="Q32" s="62"/>
      <c r="R32" s="62"/>
      <c r="S32" s="63">
        <f t="shared" si="0"/>
        <v>0</v>
      </c>
      <c r="T32" s="63"/>
      <c r="U32" s="17"/>
      <c r="V32" s="64"/>
      <c r="W32" s="64"/>
      <c r="X32" s="15">
        <f t="shared" si="1"/>
        <v>0</v>
      </c>
      <c r="Z32" s="13"/>
      <c r="AA32" s="13"/>
      <c r="AB32" s="13"/>
      <c r="AC32" s="13"/>
      <c r="AD32" s="13"/>
      <c r="AE32" s="13"/>
    </row>
    <row r="33" spans="2:31" ht="19.899999999999999" customHeight="1">
      <c r="B33" s="14">
        <v>9</v>
      </c>
      <c r="C33" s="66" t="s">
        <v>33</v>
      </c>
      <c r="D33" s="66"/>
      <c r="E33" s="66"/>
      <c r="F33" s="66"/>
      <c r="G33" s="66"/>
      <c r="H33" s="66"/>
      <c r="I33" s="54" t="s">
        <v>34</v>
      </c>
      <c r="J33" s="54"/>
      <c r="K33" s="55">
        <v>14.95</v>
      </c>
      <c r="L33" s="55"/>
      <c r="M33" s="56"/>
      <c r="N33" s="56"/>
      <c r="O33" s="56"/>
      <c r="P33" s="56"/>
      <c r="Q33" s="56"/>
      <c r="R33" s="56"/>
      <c r="S33" s="57">
        <f t="shared" si="0"/>
        <v>0</v>
      </c>
      <c r="T33" s="57"/>
      <c r="U33" s="17"/>
      <c r="V33" s="58"/>
      <c r="W33" s="58"/>
      <c r="X33" s="15">
        <f t="shared" si="1"/>
        <v>0</v>
      </c>
      <c r="Z33" s="13"/>
      <c r="AA33" s="13"/>
      <c r="AB33" s="13"/>
      <c r="AC33" s="13"/>
      <c r="AD33" s="13"/>
      <c r="AE33" s="13"/>
    </row>
    <row r="34" spans="2:31" ht="19.899999999999999" customHeight="1">
      <c r="B34" s="16">
        <v>11</v>
      </c>
      <c r="C34" s="59" t="s">
        <v>35</v>
      </c>
      <c r="D34" s="59"/>
      <c r="E34" s="59"/>
      <c r="F34" s="59"/>
      <c r="G34" s="59"/>
      <c r="H34" s="59"/>
      <c r="I34" s="60" t="s">
        <v>36</v>
      </c>
      <c r="J34" s="60"/>
      <c r="K34" s="61">
        <v>9.9499999999999993</v>
      </c>
      <c r="L34" s="61"/>
      <c r="M34" s="62" t="s">
        <v>37</v>
      </c>
      <c r="N34" s="62"/>
      <c r="O34" s="62"/>
      <c r="P34" s="62"/>
      <c r="Q34" s="62"/>
      <c r="R34" s="62"/>
      <c r="S34" s="63">
        <f t="shared" si="0"/>
        <v>0</v>
      </c>
      <c r="T34" s="63"/>
      <c r="U34" s="17"/>
      <c r="V34" s="64" t="s">
        <v>38</v>
      </c>
      <c r="W34" s="64"/>
      <c r="X34" s="15">
        <f t="shared" si="1"/>
        <v>0</v>
      </c>
      <c r="Z34" s="13"/>
      <c r="AA34" s="13"/>
      <c r="AB34" s="13"/>
      <c r="AC34" s="13"/>
      <c r="AD34" s="13"/>
      <c r="AE34" s="13"/>
    </row>
    <row r="35" spans="2:31" ht="19.899999999999999" customHeight="1">
      <c r="B35" s="14">
        <v>11</v>
      </c>
      <c r="C35" s="66" t="s">
        <v>39</v>
      </c>
      <c r="D35" s="66"/>
      <c r="E35" s="66"/>
      <c r="F35" s="66"/>
      <c r="G35" s="66"/>
      <c r="H35" s="66"/>
      <c r="I35" s="54" t="s">
        <v>40</v>
      </c>
      <c r="J35" s="54"/>
      <c r="K35" s="55">
        <v>8.9499999999999993</v>
      </c>
      <c r="L35" s="55"/>
      <c r="M35" s="56" t="s">
        <v>37</v>
      </c>
      <c r="N35" s="56"/>
      <c r="O35" s="56"/>
      <c r="P35" s="56"/>
      <c r="Q35" s="56"/>
      <c r="R35" s="56"/>
      <c r="S35" s="57">
        <f t="shared" si="0"/>
        <v>0</v>
      </c>
      <c r="T35" s="57"/>
      <c r="U35" s="17"/>
      <c r="V35" s="58" t="s">
        <v>38</v>
      </c>
      <c r="W35" s="58"/>
      <c r="X35" s="15">
        <f t="shared" si="1"/>
        <v>0</v>
      </c>
      <c r="Z35" s="13"/>
      <c r="AA35" s="13"/>
      <c r="AB35" s="13"/>
      <c r="AC35" s="13"/>
      <c r="AD35" s="13"/>
      <c r="AE35" s="13"/>
    </row>
    <row r="36" spans="2:31" ht="19.899999999999999" customHeight="1">
      <c r="B36" s="16">
        <v>11</v>
      </c>
      <c r="C36" s="59" t="s">
        <v>41</v>
      </c>
      <c r="D36" s="59"/>
      <c r="E36" s="59"/>
      <c r="F36" s="59"/>
      <c r="G36" s="59"/>
      <c r="H36" s="59"/>
      <c r="I36" s="60" t="s">
        <v>42</v>
      </c>
      <c r="J36" s="60"/>
      <c r="K36" s="61">
        <v>7.95</v>
      </c>
      <c r="L36" s="61"/>
      <c r="M36" s="62" t="s">
        <v>37</v>
      </c>
      <c r="N36" s="62"/>
      <c r="O36" s="62"/>
      <c r="P36" s="62"/>
      <c r="Q36" s="62"/>
      <c r="R36" s="62"/>
      <c r="S36" s="63">
        <f t="shared" si="0"/>
        <v>0</v>
      </c>
      <c r="T36" s="63"/>
      <c r="U36" s="17"/>
      <c r="V36" s="64" t="s">
        <v>38</v>
      </c>
      <c r="W36" s="64"/>
      <c r="X36" s="15">
        <f t="shared" si="1"/>
        <v>0</v>
      </c>
      <c r="Z36" s="13"/>
      <c r="AA36" s="13"/>
      <c r="AB36" s="13"/>
      <c r="AC36" s="13"/>
      <c r="AD36" s="13"/>
      <c r="AE36" s="13"/>
    </row>
    <row r="37" spans="2:31" ht="19.899999999999999" customHeight="1">
      <c r="B37" s="14">
        <v>12</v>
      </c>
      <c r="C37" s="66" t="s">
        <v>43</v>
      </c>
      <c r="D37" s="66"/>
      <c r="E37" s="66"/>
      <c r="F37" s="66"/>
      <c r="G37" s="66"/>
      <c r="H37" s="66"/>
      <c r="I37" s="54" t="s">
        <v>44</v>
      </c>
      <c r="J37" s="54"/>
      <c r="K37" s="55">
        <v>12.95</v>
      </c>
      <c r="L37" s="55"/>
      <c r="M37" s="56"/>
      <c r="N37" s="56"/>
      <c r="O37" s="56"/>
      <c r="P37" s="56"/>
      <c r="Q37" s="56"/>
      <c r="R37" s="56"/>
      <c r="S37" s="57">
        <f t="shared" si="0"/>
        <v>0</v>
      </c>
      <c r="T37" s="57"/>
      <c r="U37" s="17"/>
      <c r="V37" s="58"/>
      <c r="W37" s="58"/>
      <c r="X37" s="15">
        <f t="shared" si="1"/>
        <v>0</v>
      </c>
      <c r="Z37" s="13"/>
      <c r="AA37" s="13"/>
      <c r="AB37" s="13"/>
      <c r="AC37" s="13"/>
      <c r="AD37" s="13"/>
      <c r="AE37" s="13"/>
    </row>
    <row r="38" spans="2:31" ht="19.899999999999999" customHeight="1">
      <c r="B38" s="16">
        <v>12</v>
      </c>
      <c r="C38" s="59" t="s">
        <v>45</v>
      </c>
      <c r="D38" s="59"/>
      <c r="E38" s="59"/>
      <c r="F38" s="59"/>
      <c r="G38" s="59"/>
      <c r="H38" s="59"/>
      <c r="I38" s="60" t="s">
        <v>46</v>
      </c>
      <c r="J38" s="60"/>
      <c r="K38" s="61">
        <v>12.95</v>
      </c>
      <c r="L38" s="61"/>
      <c r="M38" s="62"/>
      <c r="N38" s="62"/>
      <c r="O38" s="62"/>
      <c r="P38" s="62"/>
      <c r="Q38" s="62"/>
      <c r="R38" s="62"/>
      <c r="S38" s="63">
        <f t="shared" si="0"/>
        <v>0</v>
      </c>
      <c r="T38" s="63"/>
      <c r="U38" s="17"/>
      <c r="V38" s="64"/>
      <c r="W38" s="64"/>
      <c r="X38" s="15">
        <f t="shared" si="1"/>
        <v>0</v>
      </c>
      <c r="Z38" s="13"/>
      <c r="AA38" s="13"/>
      <c r="AB38" s="13"/>
      <c r="AC38" s="13"/>
      <c r="AD38" s="13"/>
      <c r="AE38" s="13"/>
    </row>
    <row r="39" spans="2:31" ht="19.899999999999999" customHeight="1">
      <c r="B39" s="18">
        <v>12</v>
      </c>
      <c r="C39" s="66" t="s">
        <v>47</v>
      </c>
      <c r="D39" s="66"/>
      <c r="E39" s="66"/>
      <c r="F39" s="66"/>
      <c r="G39" s="66"/>
      <c r="H39" s="66"/>
      <c r="I39" s="67" t="s">
        <v>48</v>
      </c>
      <c r="J39" s="67"/>
      <c r="K39" s="68">
        <v>12.95</v>
      </c>
      <c r="L39" s="68"/>
      <c r="M39" s="56"/>
      <c r="N39" s="56"/>
      <c r="O39" s="56"/>
      <c r="P39" s="56"/>
      <c r="Q39" s="56"/>
      <c r="R39" s="56"/>
      <c r="S39" s="65">
        <f t="shared" si="0"/>
        <v>0</v>
      </c>
      <c r="T39" s="65"/>
      <c r="U39" s="17"/>
      <c r="V39" s="58"/>
      <c r="W39" s="58"/>
      <c r="X39" s="15">
        <f t="shared" si="1"/>
        <v>0</v>
      </c>
    </row>
    <row r="40" spans="2:31" ht="19.899999999999999" customHeight="1">
      <c r="B40" s="16">
        <v>13</v>
      </c>
      <c r="C40" s="59" t="s">
        <v>49</v>
      </c>
      <c r="D40" s="59"/>
      <c r="E40" s="59"/>
      <c r="F40" s="59"/>
      <c r="G40" s="59"/>
      <c r="H40" s="59"/>
      <c r="I40" s="60" t="s">
        <v>50</v>
      </c>
      <c r="J40" s="60"/>
      <c r="K40" s="61">
        <v>12.95</v>
      </c>
      <c r="L40" s="61"/>
      <c r="M40" s="62"/>
      <c r="N40" s="62"/>
      <c r="O40" s="62"/>
      <c r="P40" s="62"/>
      <c r="Q40" s="62"/>
      <c r="R40" s="62"/>
      <c r="S40" s="63">
        <f t="shared" si="0"/>
        <v>0</v>
      </c>
      <c r="T40" s="63"/>
      <c r="U40" s="17"/>
      <c r="V40" s="64"/>
      <c r="W40" s="64"/>
      <c r="X40" s="15">
        <f t="shared" si="1"/>
        <v>0</v>
      </c>
    </row>
    <row r="41" spans="2:31" ht="19.899999999999999" customHeight="1">
      <c r="B41" s="18">
        <v>13</v>
      </c>
      <c r="C41" s="66" t="s">
        <v>51</v>
      </c>
      <c r="D41" s="66"/>
      <c r="E41" s="66"/>
      <c r="F41" s="66"/>
      <c r="G41" s="66"/>
      <c r="H41" s="66"/>
      <c r="I41" s="67" t="s">
        <v>52</v>
      </c>
      <c r="J41" s="67"/>
      <c r="K41" s="68">
        <v>12.95</v>
      </c>
      <c r="L41" s="68"/>
      <c r="M41" s="56"/>
      <c r="N41" s="56"/>
      <c r="O41" s="56"/>
      <c r="P41" s="56"/>
      <c r="Q41" s="56"/>
      <c r="R41" s="56"/>
      <c r="S41" s="65">
        <f t="shared" si="0"/>
        <v>0</v>
      </c>
      <c r="T41" s="65"/>
      <c r="U41" s="17"/>
      <c r="V41" s="58"/>
      <c r="W41" s="58"/>
      <c r="X41" s="15">
        <f t="shared" si="1"/>
        <v>0</v>
      </c>
    </row>
    <row r="42" spans="2:31" ht="19.899999999999999" customHeight="1">
      <c r="B42" s="16">
        <v>13</v>
      </c>
      <c r="C42" s="59" t="s">
        <v>53</v>
      </c>
      <c r="D42" s="59"/>
      <c r="E42" s="59"/>
      <c r="F42" s="59"/>
      <c r="G42" s="59"/>
      <c r="H42" s="59"/>
      <c r="I42" s="60" t="s">
        <v>54</v>
      </c>
      <c r="J42" s="60"/>
      <c r="K42" s="61">
        <v>12.95</v>
      </c>
      <c r="L42" s="61"/>
      <c r="M42" s="62"/>
      <c r="N42" s="62"/>
      <c r="O42" s="62"/>
      <c r="P42" s="62"/>
      <c r="Q42" s="62"/>
      <c r="R42" s="62"/>
      <c r="S42" s="63">
        <f t="shared" si="0"/>
        <v>0</v>
      </c>
      <c r="T42" s="63"/>
      <c r="U42" s="17"/>
      <c r="V42" s="64"/>
      <c r="W42" s="64"/>
      <c r="X42" s="15">
        <f t="shared" si="1"/>
        <v>0</v>
      </c>
    </row>
    <row r="43" spans="2:31" ht="19.899999999999999" customHeight="1">
      <c r="B43" s="18">
        <v>13</v>
      </c>
      <c r="C43" s="66" t="s">
        <v>55</v>
      </c>
      <c r="D43" s="66"/>
      <c r="E43" s="66"/>
      <c r="F43" s="66"/>
      <c r="G43" s="66"/>
      <c r="H43" s="66"/>
      <c r="I43" s="67">
        <v>650</v>
      </c>
      <c r="J43" s="67"/>
      <c r="K43" s="68">
        <v>7.95</v>
      </c>
      <c r="L43" s="68"/>
      <c r="M43" s="56"/>
      <c r="N43" s="56"/>
      <c r="O43" s="56"/>
      <c r="P43" s="56"/>
      <c r="Q43" s="56"/>
      <c r="R43" s="56"/>
      <c r="S43" s="65">
        <f t="shared" si="0"/>
        <v>0</v>
      </c>
      <c r="T43" s="65"/>
      <c r="U43" s="17"/>
      <c r="V43" s="58"/>
      <c r="W43" s="58"/>
      <c r="X43" s="15">
        <f t="shared" si="1"/>
        <v>0</v>
      </c>
    </row>
    <row r="44" spans="2:31" ht="19.899999999999999" customHeight="1">
      <c r="B44" s="16">
        <v>15</v>
      </c>
      <c r="C44" s="59" t="s">
        <v>56</v>
      </c>
      <c r="D44" s="59"/>
      <c r="E44" s="59"/>
      <c r="F44" s="59"/>
      <c r="G44" s="59"/>
      <c r="H44" s="59"/>
      <c r="I44" s="60" t="s">
        <v>57</v>
      </c>
      <c r="J44" s="60"/>
      <c r="K44" s="61">
        <v>2.95</v>
      </c>
      <c r="L44" s="61"/>
      <c r="M44" s="62"/>
      <c r="N44" s="62"/>
      <c r="O44" s="62"/>
      <c r="P44" s="62"/>
      <c r="Q44" s="62"/>
      <c r="R44" s="62"/>
      <c r="S44" s="63">
        <f t="shared" si="0"/>
        <v>0</v>
      </c>
      <c r="T44" s="63"/>
      <c r="U44" s="17"/>
      <c r="V44" s="64"/>
      <c r="W44" s="64"/>
      <c r="X44" s="15">
        <f t="shared" si="1"/>
        <v>0</v>
      </c>
    </row>
    <row r="45" spans="2:31" ht="19.899999999999999" customHeight="1">
      <c r="B45" s="18">
        <v>15</v>
      </c>
      <c r="C45" s="66" t="s">
        <v>58</v>
      </c>
      <c r="D45" s="66"/>
      <c r="E45" s="66"/>
      <c r="F45" s="66"/>
      <c r="G45" s="66"/>
      <c r="H45" s="66"/>
      <c r="I45" s="67" t="s">
        <v>59</v>
      </c>
      <c r="J45" s="67"/>
      <c r="K45" s="68">
        <v>4.95</v>
      </c>
      <c r="L45" s="68"/>
      <c r="M45" s="56"/>
      <c r="N45" s="56"/>
      <c r="O45" s="56"/>
      <c r="P45" s="56"/>
      <c r="Q45" s="56"/>
      <c r="R45" s="56"/>
      <c r="S45" s="65">
        <f t="shared" si="0"/>
        <v>0</v>
      </c>
      <c r="T45" s="65"/>
      <c r="U45" s="17"/>
      <c r="V45" s="58"/>
      <c r="W45" s="58"/>
      <c r="X45" s="15">
        <f t="shared" si="1"/>
        <v>0</v>
      </c>
    </row>
    <row r="46" spans="2:31" ht="19.899999999999999" customHeight="1">
      <c r="B46" s="16">
        <v>15</v>
      </c>
      <c r="C46" s="59" t="s">
        <v>60</v>
      </c>
      <c r="D46" s="59"/>
      <c r="E46" s="59"/>
      <c r="F46" s="59"/>
      <c r="G46" s="59"/>
      <c r="H46" s="59"/>
      <c r="I46" s="60" t="s">
        <v>61</v>
      </c>
      <c r="J46" s="60"/>
      <c r="K46" s="61">
        <v>4.95</v>
      </c>
      <c r="L46" s="61"/>
      <c r="M46" s="62"/>
      <c r="N46" s="62"/>
      <c r="O46" s="62"/>
      <c r="P46" s="62"/>
      <c r="Q46" s="62"/>
      <c r="R46" s="62"/>
      <c r="S46" s="63">
        <f t="shared" si="0"/>
        <v>0</v>
      </c>
      <c r="T46" s="63"/>
      <c r="U46" s="17"/>
      <c r="V46" s="64"/>
      <c r="W46" s="64"/>
      <c r="X46" s="15">
        <f t="shared" si="1"/>
        <v>0</v>
      </c>
    </row>
    <row r="47" spans="2:31" ht="19.899999999999999" customHeight="1">
      <c r="B47" s="18">
        <v>16</v>
      </c>
      <c r="C47" s="66" t="s">
        <v>62</v>
      </c>
      <c r="D47" s="66"/>
      <c r="E47" s="66"/>
      <c r="F47" s="66"/>
      <c r="G47" s="66"/>
      <c r="H47" s="66"/>
      <c r="I47" s="67" t="s">
        <v>63</v>
      </c>
      <c r="J47" s="67"/>
      <c r="K47" s="68">
        <v>11.95</v>
      </c>
      <c r="L47" s="68"/>
      <c r="M47" s="56"/>
      <c r="N47" s="56"/>
      <c r="O47" s="56"/>
      <c r="P47" s="56"/>
      <c r="Q47" s="56"/>
      <c r="R47" s="56"/>
      <c r="S47" s="65">
        <f t="shared" si="0"/>
        <v>0</v>
      </c>
      <c r="T47" s="65"/>
      <c r="U47" s="17"/>
      <c r="V47" s="58"/>
      <c r="W47" s="58"/>
      <c r="X47" s="15">
        <f t="shared" si="1"/>
        <v>0</v>
      </c>
    </row>
    <row r="48" spans="2:31" ht="19.899999999999999" customHeight="1">
      <c r="B48" s="16">
        <v>17</v>
      </c>
      <c r="C48" s="59" t="s">
        <v>64</v>
      </c>
      <c r="D48" s="59"/>
      <c r="E48" s="59"/>
      <c r="F48" s="59"/>
      <c r="G48" s="59"/>
      <c r="H48" s="59"/>
      <c r="I48" s="60" t="s">
        <v>65</v>
      </c>
      <c r="J48" s="60"/>
      <c r="K48" s="61">
        <v>16.95</v>
      </c>
      <c r="L48" s="61"/>
      <c r="M48" s="62"/>
      <c r="N48" s="62"/>
      <c r="O48" s="62"/>
      <c r="P48" s="62"/>
      <c r="Q48" s="62"/>
      <c r="R48" s="62"/>
      <c r="S48" s="63">
        <f t="shared" si="0"/>
        <v>0</v>
      </c>
      <c r="T48" s="63"/>
      <c r="U48" s="17"/>
      <c r="V48" s="64"/>
      <c r="W48" s="64"/>
      <c r="X48" s="15">
        <f t="shared" si="1"/>
        <v>0</v>
      </c>
    </row>
    <row r="49" spans="2:24" ht="19.899999999999999" customHeight="1">
      <c r="B49" s="18">
        <v>17</v>
      </c>
      <c r="C49" s="66" t="s">
        <v>66</v>
      </c>
      <c r="D49" s="66"/>
      <c r="E49" s="66"/>
      <c r="F49" s="66"/>
      <c r="G49" s="66"/>
      <c r="H49" s="66"/>
      <c r="I49" s="67" t="s">
        <v>67</v>
      </c>
      <c r="J49" s="67"/>
      <c r="K49" s="68">
        <v>4.95</v>
      </c>
      <c r="L49" s="68"/>
      <c r="M49" s="56"/>
      <c r="N49" s="56"/>
      <c r="O49" s="56"/>
      <c r="P49" s="56"/>
      <c r="Q49" s="56"/>
      <c r="R49" s="56"/>
      <c r="S49" s="65">
        <f t="shared" si="0"/>
        <v>0</v>
      </c>
      <c r="T49" s="65"/>
      <c r="U49" s="17"/>
      <c r="V49" s="58"/>
      <c r="W49" s="58"/>
      <c r="X49" s="15">
        <f t="shared" si="1"/>
        <v>0</v>
      </c>
    </row>
    <row r="50" spans="2:24" ht="19.899999999999999" customHeight="1">
      <c r="B50" s="16">
        <v>17</v>
      </c>
      <c r="C50" s="59" t="s">
        <v>68</v>
      </c>
      <c r="D50" s="59"/>
      <c r="E50" s="59"/>
      <c r="F50" s="59"/>
      <c r="G50" s="59"/>
      <c r="H50" s="59"/>
      <c r="I50" s="60" t="s">
        <v>69</v>
      </c>
      <c r="J50" s="60"/>
      <c r="K50" s="61">
        <v>4.95</v>
      </c>
      <c r="L50" s="61"/>
      <c r="M50" s="62"/>
      <c r="N50" s="62"/>
      <c r="O50" s="62"/>
      <c r="P50" s="62"/>
      <c r="Q50" s="62"/>
      <c r="R50" s="62"/>
      <c r="S50" s="63">
        <f t="shared" si="0"/>
        <v>0</v>
      </c>
      <c r="T50" s="63"/>
      <c r="U50" s="17"/>
      <c r="V50" s="64"/>
      <c r="W50" s="64"/>
      <c r="X50" s="15">
        <f t="shared" si="1"/>
        <v>0</v>
      </c>
    </row>
    <row r="51" spans="2:24" ht="19.899999999999999" customHeight="1">
      <c r="B51" s="18">
        <v>18</v>
      </c>
      <c r="C51" s="66" t="s">
        <v>70</v>
      </c>
      <c r="D51" s="66"/>
      <c r="E51" s="66"/>
      <c r="F51" s="66"/>
      <c r="G51" s="66"/>
      <c r="H51" s="66"/>
      <c r="I51" s="67" t="s">
        <v>71</v>
      </c>
      <c r="J51" s="67"/>
      <c r="K51" s="68">
        <v>6.95</v>
      </c>
      <c r="L51" s="68"/>
      <c r="M51" s="56"/>
      <c r="N51" s="56"/>
      <c r="O51" s="56"/>
      <c r="P51" s="56"/>
      <c r="Q51" s="56"/>
      <c r="R51" s="56"/>
      <c r="S51" s="65">
        <f t="shared" si="0"/>
        <v>0</v>
      </c>
      <c r="T51" s="65"/>
      <c r="U51" s="17"/>
      <c r="V51" s="58"/>
      <c r="W51" s="58"/>
      <c r="X51" s="15">
        <f t="shared" si="1"/>
        <v>0</v>
      </c>
    </row>
    <row r="52" spans="2:24" ht="19.899999999999999" customHeight="1">
      <c r="B52" s="16">
        <v>19</v>
      </c>
      <c r="C52" s="59" t="s">
        <v>72</v>
      </c>
      <c r="D52" s="59"/>
      <c r="E52" s="59"/>
      <c r="F52" s="59"/>
      <c r="G52" s="59"/>
      <c r="H52" s="59"/>
      <c r="I52" s="60" t="s">
        <v>73</v>
      </c>
      <c r="J52" s="60"/>
      <c r="K52" s="61">
        <v>13.95</v>
      </c>
      <c r="L52" s="61"/>
      <c r="M52" s="62"/>
      <c r="N52" s="62"/>
      <c r="O52" s="62"/>
      <c r="P52" s="62"/>
      <c r="Q52" s="62"/>
      <c r="R52" s="62"/>
      <c r="S52" s="63">
        <f t="shared" si="0"/>
        <v>0</v>
      </c>
      <c r="T52" s="63"/>
      <c r="U52" s="17"/>
      <c r="V52" s="64"/>
      <c r="W52" s="64"/>
      <c r="X52" s="15">
        <f t="shared" si="1"/>
        <v>0</v>
      </c>
    </row>
    <row r="53" spans="2:24" ht="19.899999999999999" customHeight="1">
      <c r="B53" s="18">
        <v>19</v>
      </c>
      <c r="C53" s="66" t="s">
        <v>74</v>
      </c>
      <c r="D53" s="66"/>
      <c r="E53" s="66"/>
      <c r="F53" s="66"/>
      <c r="G53" s="66"/>
      <c r="H53" s="66"/>
      <c r="I53" s="67" t="s">
        <v>75</v>
      </c>
      <c r="J53" s="67"/>
      <c r="K53" s="68">
        <v>9.9499999999999993</v>
      </c>
      <c r="L53" s="68"/>
      <c r="M53" s="56"/>
      <c r="N53" s="56"/>
      <c r="O53" s="56"/>
      <c r="P53" s="56"/>
      <c r="Q53" s="56"/>
      <c r="R53" s="56"/>
      <c r="S53" s="65">
        <f t="shared" si="0"/>
        <v>0</v>
      </c>
      <c r="T53" s="65"/>
      <c r="U53" s="17"/>
      <c r="V53" s="58"/>
      <c r="W53" s="58"/>
      <c r="X53" s="15">
        <f t="shared" si="1"/>
        <v>0</v>
      </c>
    </row>
    <row r="54" spans="2:24" ht="19.899999999999999" customHeight="1">
      <c r="B54" s="16">
        <v>21</v>
      </c>
      <c r="C54" s="59" t="s">
        <v>76</v>
      </c>
      <c r="D54" s="59"/>
      <c r="E54" s="59"/>
      <c r="F54" s="59"/>
      <c r="G54" s="59"/>
      <c r="H54" s="59"/>
      <c r="I54" s="60" t="s">
        <v>77</v>
      </c>
      <c r="J54" s="60"/>
      <c r="K54" s="61">
        <v>8.9499999999999993</v>
      </c>
      <c r="L54" s="61"/>
      <c r="M54" s="62"/>
      <c r="N54" s="62"/>
      <c r="O54" s="62"/>
      <c r="P54" s="62"/>
      <c r="Q54" s="62"/>
      <c r="R54" s="62"/>
      <c r="S54" s="63">
        <f t="shared" si="0"/>
        <v>0</v>
      </c>
      <c r="T54" s="63"/>
      <c r="U54" s="17"/>
      <c r="V54" s="64"/>
      <c r="W54" s="64"/>
      <c r="X54" s="15">
        <f t="shared" si="1"/>
        <v>0</v>
      </c>
    </row>
    <row r="55" spans="2:24" ht="19.899999999999999" customHeight="1">
      <c r="B55" s="18">
        <v>21</v>
      </c>
      <c r="C55" s="66" t="s">
        <v>78</v>
      </c>
      <c r="D55" s="66"/>
      <c r="E55" s="66"/>
      <c r="F55" s="66"/>
      <c r="G55" s="66"/>
      <c r="H55" s="66"/>
      <c r="I55" s="67" t="s">
        <v>79</v>
      </c>
      <c r="J55" s="67"/>
      <c r="K55" s="68">
        <v>11.95</v>
      </c>
      <c r="L55" s="68"/>
      <c r="M55" s="56"/>
      <c r="N55" s="56"/>
      <c r="O55" s="56"/>
      <c r="P55" s="56"/>
      <c r="Q55" s="56"/>
      <c r="R55" s="56"/>
      <c r="S55" s="65">
        <f t="shared" si="0"/>
        <v>0</v>
      </c>
      <c r="T55" s="65"/>
      <c r="U55" s="17"/>
      <c r="V55" s="58"/>
      <c r="W55" s="58"/>
      <c r="X55" s="15">
        <f t="shared" si="1"/>
        <v>0</v>
      </c>
    </row>
    <row r="56" spans="2:24" ht="19.899999999999999" customHeight="1">
      <c r="B56" s="16">
        <v>22</v>
      </c>
      <c r="C56" s="59" t="s">
        <v>80</v>
      </c>
      <c r="D56" s="59"/>
      <c r="E56" s="59"/>
      <c r="F56" s="59"/>
      <c r="G56" s="59"/>
      <c r="H56" s="59"/>
      <c r="I56" s="60" t="s">
        <v>81</v>
      </c>
      <c r="J56" s="60"/>
      <c r="K56" s="61">
        <v>7.95</v>
      </c>
      <c r="L56" s="61"/>
      <c r="M56" s="62"/>
      <c r="N56" s="62"/>
      <c r="O56" s="62"/>
      <c r="P56" s="62"/>
      <c r="Q56" s="62"/>
      <c r="R56" s="62"/>
      <c r="S56" s="63">
        <f t="shared" si="0"/>
        <v>0</v>
      </c>
      <c r="T56" s="63"/>
      <c r="U56" s="17"/>
      <c r="V56" s="64"/>
      <c r="W56" s="64"/>
      <c r="X56" s="15">
        <f t="shared" si="1"/>
        <v>0</v>
      </c>
    </row>
    <row r="57" spans="2:24" ht="19.899999999999999" customHeight="1">
      <c r="B57" s="18">
        <v>23</v>
      </c>
      <c r="C57" s="66" t="s">
        <v>82</v>
      </c>
      <c r="D57" s="66"/>
      <c r="E57" s="66"/>
      <c r="F57" s="66"/>
      <c r="G57" s="66"/>
      <c r="H57" s="66"/>
      <c r="I57" s="67" t="s">
        <v>83</v>
      </c>
      <c r="J57" s="67"/>
      <c r="K57" s="68">
        <v>9.9499999999999993</v>
      </c>
      <c r="L57" s="68"/>
      <c r="M57" s="56"/>
      <c r="N57" s="56"/>
      <c r="O57" s="56"/>
      <c r="P57" s="56"/>
      <c r="Q57" s="56"/>
      <c r="R57" s="56"/>
      <c r="S57" s="65">
        <f t="shared" si="0"/>
        <v>0</v>
      </c>
      <c r="T57" s="65"/>
      <c r="U57" s="17"/>
      <c r="V57" s="58"/>
      <c r="W57" s="58"/>
      <c r="X57" s="15">
        <f t="shared" si="1"/>
        <v>0</v>
      </c>
    </row>
    <row r="58" spans="2:24" ht="19.899999999999999" customHeight="1">
      <c r="B58" s="16">
        <v>23</v>
      </c>
      <c r="C58" s="59" t="s">
        <v>84</v>
      </c>
      <c r="D58" s="59"/>
      <c r="E58" s="59"/>
      <c r="F58" s="59"/>
      <c r="G58" s="59"/>
      <c r="H58" s="59"/>
      <c r="I58" s="60" t="s">
        <v>85</v>
      </c>
      <c r="J58" s="60"/>
      <c r="K58" s="61">
        <v>7.95</v>
      </c>
      <c r="L58" s="61"/>
      <c r="M58" s="62"/>
      <c r="N58" s="62"/>
      <c r="O58" s="62"/>
      <c r="P58" s="62"/>
      <c r="Q58" s="62"/>
      <c r="R58" s="62"/>
      <c r="S58" s="63">
        <f t="shared" si="0"/>
        <v>0</v>
      </c>
      <c r="T58" s="63"/>
      <c r="U58" s="17"/>
      <c r="V58" s="64"/>
      <c r="W58" s="64"/>
      <c r="X58" s="15">
        <f t="shared" si="1"/>
        <v>0</v>
      </c>
    </row>
    <row r="59" spans="2:24" ht="19.899999999999999" customHeight="1">
      <c r="B59" s="18">
        <v>23</v>
      </c>
      <c r="C59" s="66" t="s">
        <v>86</v>
      </c>
      <c r="D59" s="66"/>
      <c r="E59" s="66"/>
      <c r="F59" s="66"/>
      <c r="G59" s="66"/>
      <c r="H59" s="66"/>
      <c r="I59" s="67" t="s">
        <v>87</v>
      </c>
      <c r="J59" s="67"/>
      <c r="K59" s="68">
        <v>7.95</v>
      </c>
      <c r="L59" s="68"/>
      <c r="M59" s="56"/>
      <c r="N59" s="56"/>
      <c r="O59" s="56"/>
      <c r="P59" s="56"/>
      <c r="Q59" s="56"/>
      <c r="R59" s="56"/>
      <c r="S59" s="65">
        <f t="shared" si="0"/>
        <v>0</v>
      </c>
      <c r="T59" s="65"/>
      <c r="U59" s="17"/>
      <c r="V59" s="58"/>
      <c r="W59" s="58"/>
      <c r="X59" s="15">
        <f t="shared" si="1"/>
        <v>0</v>
      </c>
    </row>
    <row r="60" spans="2:24" ht="19.899999999999999" customHeight="1">
      <c r="B60" s="16">
        <v>24</v>
      </c>
      <c r="C60" s="59" t="s">
        <v>88</v>
      </c>
      <c r="D60" s="59"/>
      <c r="E60" s="59"/>
      <c r="F60" s="59"/>
      <c r="G60" s="59"/>
      <c r="H60" s="59"/>
      <c r="I60" s="60">
        <v>645</v>
      </c>
      <c r="J60" s="60"/>
      <c r="K60" s="61">
        <v>4.95</v>
      </c>
      <c r="L60" s="61"/>
      <c r="M60" s="62" t="s">
        <v>37</v>
      </c>
      <c r="N60" s="62"/>
      <c r="O60" s="62"/>
      <c r="P60" s="62"/>
      <c r="Q60" s="62"/>
      <c r="R60" s="62"/>
      <c r="S60" s="63">
        <f t="shared" si="0"/>
        <v>0</v>
      </c>
      <c r="T60" s="63"/>
      <c r="U60" s="17"/>
      <c r="V60" s="64" t="s">
        <v>38</v>
      </c>
      <c r="W60" s="64"/>
      <c r="X60" s="15">
        <f t="shared" si="1"/>
        <v>0</v>
      </c>
    </row>
    <row r="61" spans="2:24" ht="19.899999999999999" customHeight="1">
      <c r="B61" s="18">
        <v>25</v>
      </c>
      <c r="C61" s="66" t="s">
        <v>89</v>
      </c>
      <c r="D61" s="66"/>
      <c r="E61" s="66"/>
      <c r="F61" s="66"/>
      <c r="G61" s="66"/>
      <c r="H61" s="66"/>
      <c r="I61" s="67" t="s">
        <v>90</v>
      </c>
      <c r="J61" s="67"/>
      <c r="K61" s="68">
        <v>5.95</v>
      </c>
      <c r="L61" s="68"/>
      <c r="M61" s="56"/>
      <c r="N61" s="56"/>
      <c r="O61" s="56"/>
      <c r="P61" s="56"/>
      <c r="Q61" s="56"/>
      <c r="R61" s="56"/>
      <c r="S61" s="65">
        <f t="shared" si="0"/>
        <v>0</v>
      </c>
      <c r="T61" s="65"/>
      <c r="U61" s="17"/>
      <c r="V61" s="58"/>
      <c r="W61" s="58"/>
      <c r="X61" s="15">
        <f t="shared" si="1"/>
        <v>0</v>
      </c>
    </row>
    <row r="62" spans="2:24" ht="19.899999999999999" customHeight="1">
      <c r="B62" s="16">
        <v>25</v>
      </c>
      <c r="C62" s="59" t="s">
        <v>91</v>
      </c>
      <c r="D62" s="59"/>
      <c r="E62" s="59"/>
      <c r="F62" s="59"/>
      <c r="G62" s="59"/>
      <c r="H62" s="59"/>
      <c r="I62" s="60" t="s">
        <v>92</v>
      </c>
      <c r="J62" s="60"/>
      <c r="K62" s="61">
        <v>5.95</v>
      </c>
      <c r="L62" s="61"/>
      <c r="M62" s="62"/>
      <c r="N62" s="62"/>
      <c r="O62" s="62"/>
      <c r="P62" s="62"/>
      <c r="Q62" s="62"/>
      <c r="R62" s="62"/>
      <c r="S62" s="63">
        <f t="shared" si="0"/>
        <v>0</v>
      </c>
      <c r="T62" s="63"/>
      <c r="U62" s="17"/>
      <c r="V62" s="64"/>
      <c r="W62" s="64"/>
      <c r="X62" s="15">
        <f t="shared" si="1"/>
        <v>0</v>
      </c>
    </row>
    <row r="63" spans="2:24" ht="19.899999999999999" customHeight="1">
      <c r="B63" s="18">
        <v>25</v>
      </c>
      <c r="C63" s="66" t="s">
        <v>93</v>
      </c>
      <c r="D63" s="66"/>
      <c r="E63" s="66"/>
      <c r="F63" s="66"/>
      <c r="G63" s="66"/>
      <c r="H63" s="66"/>
      <c r="I63" s="67" t="s">
        <v>94</v>
      </c>
      <c r="J63" s="67"/>
      <c r="K63" s="68">
        <v>6.95</v>
      </c>
      <c r="L63" s="68"/>
      <c r="M63" s="56"/>
      <c r="N63" s="56"/>
      <c r="O63" s="56"/>
      <c r="P63" s="56"/>
      <c r="Q63" s="56"/>
      <c r="R63" s="56"/>
      <c r="S63" s="65">
        <f t="shared" si="0"/>
        <v>0</v>
      </c>
      <c r="T63" s="65"/>
      <c r="U63" s="17"/>
      <c r="V63" s="58"/>
      <c r="W63" s="58"/>
      <c r="X63" s="15">
        <f t="shared" si="1"/>
        <v>0</v>
      </c>
    </row>
    <row r="64" spans="2:24" ht="19.899999999999999" customHeight="1">
      <c r="B64" s="16">
        <v>27</v>
      </c>
      <c r="C64" s="59" t="s">
        <v>95</v>
      </c>
      <c r="D64" s="59"/>
      <c r="E64" s="59"/>
      <c r="F64" s="59"/>
      <c r="G64" s="59"/>
      <c r="H64" s="59"/>
      <c r="I64" s="60" t="s">
        <v>96</v>
      </c>
      <c r="J64" s="60"/>
      <c r="K64" s="61">
        <v>3.95</v>
      </c>
      <c r="L64" s="61"/>
      <c r="M64" s="62" t="s">
        <v>37</v>
      </c>
      <c r="N64" s="62"/>
      <c r="O64" s="62"/>
      <c r="P64" s="62"/>
      <c r="Q64" s="62"/>
      <c r="R64" s="62"/>
      <c r="S64" s="63">
        <f t="shared" si="0"/>
        <v>0</v>
      </c>
      <c r="T64" s="63"/>
      <c r="U64" s="17"/>
      <c r="V64" s="64" t="s">
        <v>38</v>
      </c>
      <c r="W64" s="64"/>
      <c r="X64" s="15">
        <f t="shared" si="1"/>
        <v>0</v>
      </c>
    </row>
    <row r="65" spans="2:31" ht="19.899999999999999" customHeight="1">
      <c r="B65" s="18">
        <v>27</v>
      </c>
      <c r="C65" s="66" t="s">
        <v>97</v>
      </c>
      <c r="D65" s="66"/>
      <c r="E65" s="66"/>
      <c r="F65" s="66"/>
      <c r="G65" s="66"/>
      <c r="H65" s="66"/>
      <c r="I65" s="67" t="s">
        <v>98</v>
      </c>
      <c r="J65" s="67"/>
      <c r="K65" s="68">
        <v>3.95</v>
      </c>
      <c r="L65" s="68"/>
      <c r="M65" s="56" t="s">
        <v>37</v>
      </c>
      <c r="N65" s="56"/>
      <c r="O65" s="56"/>
      <c r="P65" s="56"/>
      <c r="Q65" s="56"/>
      <c r="R65" s="56"/>
      <c r="S65" s="65">
        <f t="shared" si="0"/>
        <v>0</v>
      </c>
      <c r="T65" s="65"/>
      <c r="U65" s="17"/>
      <c r="V65" s="58" t="s">
        <v>38</v>
      </c>
      <c r="W65" s="58"/>
      <c r="X65" s="15">
        <f t="shared" si="1"/>
        <v>0</v>
      </c>
    </row>
    <row r="66" spans="2:31" ht="19.899999999999999" customHeight="1">
      <c r="B66" s="16">
        <v>27</v>
      </c>
      <c r="C66" s="59" t="s">
        <v>99</v>
      </c>
      <c r="D66" s="59"/>
      <c r="E66" s="59"/>
      <c r="F66" s="59"/>
      <c r="G66" s="59"/>
      <c r="H66" s="59"/>
      <c r="I66" s="60" t="s">
        <v>100</v>
      </c>
      <c r="J66" s="60"/>
      <c r="K66" s="61">
        <v>3.95</v>
      </c>
      <c r="L66" s="61"/>
      <c r="M66" s="62" t="s">
        <v>37</v>
      </c>
      <c r="N66" s="62"/>
      <c r="O66" s="62"/>
      <c r="P66" s="62"/>
      <c r="Q66" s="62"/>
      <c r="R66" s="62"/>
      <c r="S66" s="63">
        <f t="shared" si="0"/>
        <v>0</v>
      </c>
      <c r="T66" s="63"/>
      <c r="U66" s="17"/>
      <c r="V66" s="64" t="s">
        <v>38</v>
      </c>
      <c r="W66" s="64"/>
      <c r="X66" s="15">
        <f t="shared" si="1"/>
        <v>0</v>
      </c>
    </row>
    <row r="67" spans="2:31" ht="19.899999999999999" customHeight="1">
      <c r="B67" s="18">
        <v>27</v>
      </c>
      <c r="C67" s="66" t="s">
        <v>101</v>
      </c>
      <c r="D67" s="66"/>
      <c r="E67" s="66"/>
      <c r="F67" s="66"/>
      <c r="G67" s="66"/>
      <c r="H67" s="66"/>
      <c r="I67" s="67" t="s">
        <v>102</v>
      </c>
      <c r="J67" s="67"/>
      <c r="K67" s="68">
        <v>3.95</v>
      </c>
      <c r="L67" s="68"/>
      <c r="M67" s="56" t="s">
        <v>37</v>
      </c>
      <c r="N67" s="56"/>
      <c r="O67" s="56"/>
      <c r="P67" s="56"/>
      <c r="Q67" s="56"/>
      <c r="R67" s="56"/>
      <c r="S67" s="65">
        <f t="shared" si="0"/>
        <v>0</v>
      </c>
      <c r="T67" s="65"/>
      <c r="U67" s="17"/>
      <c r="V67" s="58" t="s">
        <v>38</v>
      </c>
      <c r="W67" s="58"/>
      <c r="X67" s="15">
        <f t="shared" si="1"/>
        <v>0</v>
      </c>
    </row>
    <row r="68" spans="2:31" ht="19.899999999999999" customHeight="1">
      <c r="B68" s="16">
        <v>27</v>
      </c>
      <c r="C68" s="59" t="s">
        <v>103</v>
      </c>
      <c r="D68" s="59"/>
      <c r="E68" s="59"/>
      <c r="F68" s="59"/>
      <c r="G68" s="59"/>
      <c r="H68" s="59"/>
      <c r="I68" s="60">
        <v>648</v>
      </c>
      <c r="J68" s="60"/>
      <c r="K68" s="61">
        <v>4</v>
      </c>
      <c r="L68" s="61"/>
      <c r="M68" s="62"/>
      <c r="N68" s="62"/>
      <c r="O68" s="62"/>
      <c r="P68" s="62"/>
      <c r="Q68" s="62"/>
      <c r="R68" s="62"/>
      <c r="S68" s="63">
        <f t="shared" si="0"/>
        <v>0</v>
      </c>
      <c r="T68" s="63"/>
      <c r="U68" s="17"/>
      <c r="V68" s="64"/>
      <c r="W68" s="64"/>
      <c r="X68" s="15">
        <f t="shared" si="1"/>
        <v>0</v>
      </c>
    </row>
    <row r="69" spans="2:31" ht="19.899999999999999" customHeight="1">
      <c r="B69" s="18">
        <v>27</v>
      </c>
      <c r="C69" s="66" t="s">
        <v>104</v>
      </c>
      <c r="D69" s="66"/>
      <c r="E69" s="66"/>
      <c r="F69" s="66"/>
      <c r="G69" s="66"/>
      <c r="H69" s="66"/>
      <c r="I69" s="67">
        <v>649</v>
      </c>
      <c r="J69" s="67"/>
      <c r="K69" s="68">
        <v>7.95</v>
      </c>
      <c r="L69" s="68"/>
      <c r="M69" s="56"/>
      <c r="N69" s="56"/>
      <c r="O69" s="56"/>
      <c r="P69" s="56"/>
      <c r="Q69" s="56"/>
      <c r="R69" s="56"/>
      <c r="S69" s="65">
        <f t="shared" si="0"/>
        <v>0</v>
      </c>
      <c r="T69" s="65"/>
      <c r="U69" s="17"/>
      <c r="V69" s="58"/>
      <c r="W69" s="58"/>
      <c r="X69" s="15">
        <f t="shared" si="1"/>
        <v>0</v>
      </c>
    </row>
    <row r="70" spans="2:31" ht="12.75" customHeight="1">
      <c r="B70" s="69"/>
      <c r="C70" s="69"/>
      <c r="D70" s="69"/>
      <c r="M70" s="8">
        <f>SUM(M23:M69)</f>
        <v>0</v>
      </c>
      <c r="N70" s="13"/>
      <c r="O70" s="19"/>
      <c r="P70" s="20"/>
      <c r="Q70" s="13"/>
      <c r="R70" s="21"/>
      <c r="S70" s="22" t="str">
        <f>IF(SUM(S23:S69)=0,"",(IF(SUM(S23:S69)&lt;120,"5,5€ de frais de port inclu","Frais de port offert")))</f>
        <v/>
      </c>
      <c r="V70" s="8">
        <f>SUM(V23:V69)</f>
        <v>0</v>
      </c>
      <c r="Y70" s="13"/>
      <c r="Z70" s="13"/>
      <c r="AA70" s="13"/>
      <c r="AB70" s="13"/>
      <c r="AC70" s="13"/>
    </row>
    <row r="71" spans="2:31" ht="12.75">
      <c r="B71" s="69"/>
      <c r="C71" s="69"/>
      <c r="D71" s="69"/>
      <c r="E71" s="70" t="s">
        <v>105</v>
      </c>
      <c r="F71" s="70"/>
      <c r="G71" s="70"/>
      <c r="H71" s="70"/>
      <c r="I71" s="70"/>
      <c r="J71" s="70"/>
      <c r="K71" s="70"/>
      <c r="L71" s="70"/>
      <c r="M71" s="70"/>
      <c r="N71" s="70"/>
      <c r="P71" s="23"/>
      <c r="R71" s="24"/>
      <c r="S71" s="25"/>
      <c r="T71" s="25"/>
      <c r="U71" s="13"/>
      <c r="Y71" s="13"/>
      <c r="Z71" s="13"/>
      <c r="AA71" s="13"/>
      <c r="AB71" s="13"/>
      <c r="AC71" s="13"/>
    </row>
    <row r="72" spans="2:31" ht="8.4499999999999993" customHeight="1">
      <c r="B72" s="69"/>
      <c r="C72" s="69"/>
      <c r="D72" s="69"/>
      <c r="E72" s="71" t="s">
        <v>106</v>
      </c>
      <c r="F72" s="71"/>
      <c r="G72" s="71"/>
      <c r="H72" s="71"/>
      <c r="I72" s="71"/>
      <c r="J72" s="71"/>
      <c r="K72" s="71"/>
      <c r="L72" s="71"/>
      <c r="M72" s="71"/>
      <c r="N72" s="71"/>
      <c r="P72" s="26"/>
      <c r="R72" s="24"/>
      <c r="S72" s="25"/>
      <c r="T72" s="25"/>
      <c r="U72" s="13"/>
      <c r="Y72" s="13"/>
      <c r="Z72" s="13"/>
      <c r="AA72" s="13"/>
      <c r="AB72" s="13"/>
      <c r="AC72" s="13"/>
      <c r="AD72" s="13"/>
      <c r="AE72" s="13"/>
    </row>
    <row r="73" spans="2:31" ht="8.4499999999999993" customHeight="1">
      <c r="E73" s="71"/>
      <c r="F73" s="71"/>
      <c r="G73" s="71"/>
      <c r="H73" s="71"/>
      <c r="I73" s="71"/>
      <c r="J73" s="71"/>
      <c r="K73" s="71"/>
      <c r="L73" s="71"/>
      <c r="M73" s="71"/>
      <c r="N73" s="71"/>
      <c r="P73" s="22"/>
      <c r="R73" s="24"/>
      <c r="S73" s="25"/>
      <c r="T73" s="25"/>
      <c r="U73" s="13"/>
      <c r="Y73" s="13"/>
      <c r="Z73" s="13"/>
      <c r="AA73" s="13"/>
      <c r="AB73" s="13"/>
      <c r="AC73" s="13"/>
      <c r="AD73" s="13"/>
      <c r="AE73" s="13"/>
    </row>
    <row r="74" spans="2:31" ht="12.75">
      <c r="E74" s="72" t="str">
        <f>S70</f>
        <v/>
      </c>
      <c r="F74" s="72"/>
      <c r="G74" s="72"/>
      <c r="H74" s="72"/>
      <c r="I74" s="72"/>
      <c r="J74" s="72"/>
      <c r="K74" s="72"/>
      <c r="L74" s="72"/>
      <c r="M74" s="72"/>
      <c r="N74" s="72"/>
      <c r="P74" s="22"/>
      <c r="R74" s="24"/>
      <c r="S74" s="25"/>
      <c r="T74" s="25"/>
      <c r="U74" s="13"/>
      <c r="Y74" s="13"/>
      <c r="Z74" s="13"/>
      <c r="AA74" s="13"/>
      <c r="AB74" s="13"/>
      <c r="AC74" s="13"/>
      <c r="AD74" s="13"/>
      <c r="AE74" s="13"/>
    </row>
    <row r="75" spans="2:31" ht="12.75">
      <c r="E75" s="73">
        <f>IF(SUM(S23:S69)&lt;120,(SUM(S23:S69)+5.5),(SUM(S23:S69)))</f>
        <v>5.5</v>
      </c>
      <c r="F75" s="73"/>
      <c r="G75" s="73"/>
      <c r="H75" s="73"/>
      <c r="I75" s="73"/>
      <c r="J75" s="73"/>
      <c r="K75" s="73"/>
      <c r="L75" s="73"/>
      <c r="M75" s="73"/>
      <c r="N75" s="73"/>
      <c r="R75" s="24"/>
      <c r="S75" s="25"/>
      <c r="T75" s="25"/>
      <c r="U75" s="13"/>
      <c r="Y75" s="13"/>
      <c r="Z75" s="13"/>
      <c r="AA75" s="13"/>
      <c r="AB75" s="13"/>
      <c r="AC75" s="13"/>
      <c r="AD75" s="13"/>
      <c r="AE75" s="13"/>
    </row>
    <row r="76" spans="2:31" ht="12.75">
      <c r="E76" s="73"/>
      <c r="F76" s="73"/>
      <c r="G76" s="73"/>
      <c r="H76" s="73"/>
      <c r="I76" s="73"/>
      <c r="J76" s="73"/>
      <c r="K76" s="73"/>
      <c r="L76" s="73"/>
      <c r="M76" s="73"/>
      <c r="N76" s="73"/>
      <c r="R76" s="24"/>
      <c r="S76" s="25"/>
      <c r="T76" s="25"/>
      <c r="U76" s="13"/>
      <c r="Y76" s="13"/>
      <c r="Z76" s="13"/>
      <c r="AA76" s="13"/>
      <c r="AB76" s="13"/>
      <c r="AC76" s="13"/>
      <c r="AD76" s="13"/>
      <c r="AE76" s="13"/>
    </row>
    <row r="77" spans="2:31" ht="12.75">
      <c r="Y77" s="13"/>
      <c r="Z77" s="13"/>
      <c r="AA77" s="13"/>
      <c r="AB77" s="13"/>
      <c r="AC77" s="13"/>
      <c r="AD77" s="13"/>
      <c r="AE77" s="13"/>
    </row>
    <row r="78" spans="2:31" ht="12.75" customHeight="1">
      <c r="B78" s="74" t="s">
        <v>107</v>
      </c>
      <c r="C78" s="74"/>
      <c r="D78" s="74"/>
      <c r="E78" s="74"/>
      <c r="F78" s="27"/>
      <c r="G78" s="74" t="s">
        <v>108</v>
      </c>
      <c r="H78" s="74"/>
      <c r="I78" s="74"/>
      <c r="J78" s="74"/>
      <c r="K78" s="28"/>
      <c r="L78" s="75" t="s">
        <v>109</v>
      </c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Y78" s="13"/>
      <c r="Z78" s="13"/>
      <c r="AA78" s="13"/>
      <c r="AB78" s="13"/>
      <c r="AC78" s="13"/>
    </row>
    <row r="79" spans="2:31" ht="12.75">
      <c r="B79" s="76"/>
      <c r="C79" s="76"/>
      <c r="D79" s="76"/>
      <c r="E79" s="76"/>
      <c r="F79" s="29"/>
      <c r="G79" s="77"/>
      <c r="H79" s="77"/>
      <c r="I79" s="77"/>
      <c r="J79" s="77"/>
      <c r="K79" s="30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</row>
    <row r="80" spans="2:31" ht="2.85" customHeight="1">
      <c r="B80" s="76"/>
      <c r="C80" s="76"/>
      <c r="D80" s="76"/>
      <c r="E80" s="76"/>
      <c r="F80" s="29"/>
      <c r="G80" s="31"/>
      <c r="H80" s="32"/>
      <c r="I80" s="32"/>
      <c r="J80" s="32"/>
      <c r="K80" s="32"/>
      <c r="L80" s="78" t="s">
        <v>110</v>
      </c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Y80" s="13"/>
      <c r="Z80" s="13"/>
      <c r="AA80" s="13"/>
      <c r="AB80" s="13"/>
      <c r="AC80" s="13"/>
    </row>
    <row r="81" spans="2:31" ht="12.75">
      <c r="B81" s="76"/>
      <c r="C81" s="76"/>
      <c r="D81" s="76"/>
      <c r="E81" s="76"/>
      <c r="F81" s="29"/>
      <c r="G81" s="74" t="s">
        <v>111</v>
      </c>
      <c r="H81" s="74"/>
      <c r="I81" s="74"/>
      <c r="J81" s="74"/>
      <c r="K81" s="2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Y81" s="13"/>
      <c r="Z81" s="13"/>
      <c r="AA81" s="13"/>
      <c r="AB81" s="13"/>
      <c r="AC81" s="13"/>
      <c r="AD81" s="13"/>
      <c r="AE81" s="13"/>
    </row>
    <row r="82" spans="2:31" ht="12.75">
      <c r="B82" s="76"/>
      <c r="C82" s="76"/>
      <c r="D82" s="76"/>
      <c r="E82" s="76"/>
      <c r="F82" s="29"/>
      <c r="G82" s="77"/>
      <c r="H82" s="77"/>
      <c r="I82" s="77"/>
      <c r="J82" s="77"/>
      <c r="K82" s="30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Y82" s="13"/>
      <c r="Z82" s="13"/>
      <c r="AA82" s="13"/>
      <c r="AB82" s="13"/>
      <c r="AC82" s="13"/>
      <c r="AD82" s="13"/>
      <c r="AE82" s="13"/>
    </row>
    <row r="83" spans="2:31" ht="2.85" customHeight="1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Y83" s="13"/>
      <c r="Z83" s="13"/>
      <c r="AA83" s="13"/>
      <c r="AB83" s="13"/>
      <c r="AC83" s="13"/>
      <c r="AD83" s="13"/>
      <c r="AE83" s="13"/>
    </row>
    <row r="84" spans="2:31" ht="12.75">
      <c r="B84" s="74" t="s">
        <v>112</v>
      </c>
      <c r="C84" s="74"/>
      <c r="D84" s="74"/>
      <c r="E84" s="74"/>
      <c r="F84" s="28"/>
      <c r="G84" s="74" t="s">
        <v>113</v>
      </c>
      <c r="H84" s="74"/>
      <c r="I84" s="74"/>
      <c r="J84" s="74"/>
      <c r="K84" s="13"/>
      <c r="L84" s="79">
        <f>(((SUM(S23:S69))*0.07)-((SUM(X23:X69))))</f>
        <v>0</v>
      </c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Y84" s="13"/>
      <c r="Z84" s="13"/>
      <c r="AA84" s="13"/>
      <c r="AB84" s="13"/>
      <c r="AC84" s="13"/>
      <c r="AD84" s="13"/>
      <c r="AE84" s="13"/>
    </row>
    <row r="85" spans="2:31" ht="12.75">
      <c r="B85" s="77"/>
      <c r="C85" s="77"/>
      <c r="D85" s="77"/>
      <c r="E85" s="77"/>
      <c r="F85" s="30"/>
      <c r="G85" s="77"/>
      <c r="H85" s="77"/>
      <c r="I85" s="77"/>
      <c r="J85" s="77"/>
      <c r="K85" s="13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Z85" s="13"/>
      <c r="AA85" s="13"/>
      <c r="AB85" s="13"/>
      <c r="AC85" s="13"/>
      <c r="AD85" s="13"/>
      <c r="AE85" s="13"/>
    </row>
    <row r="86" spans="2:31" ht="2.85" customHeight="1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2"/>
      <c r="N86" s="32"/>
      <c r="O86" s="32"/>
      <c r="S86" s="25"/>
      <c r="T86" s="25"/>
      <c r="U86" s="13"/>
      <c r="V86" s="13"/>
      <c r="W86" s="13"/>
    </row>
    <row r="87" spans="2:31" ht="12.75">
      <c r="B87" s="74" t="s">
        <v>114</v>
      </c>
      <c r="C87" s="74"/>
      <c r="D87" s="74"/>
      <c r="E87" s="74"/>
      <c r="F87" s="74"/>
      <c r="G87" s="74"/>
      <c r="H87" s="13"/>
      <c r="I87" s="74" t="s">
        <v>115</v>
      </c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</row>
    <row r="88" spans="2:31" ht="12.75">
      <c r="B88" s="77"/>
      <c r="C88" s="77"/>
      <c r="D88" s="77"/>
      <c r="E88" s="77"/>
      <c r="F88" s="77"/>
      <c r="G88" s="77"/>
      <c r="H88" s="13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</row>
    <row r="89" spans="2:31" ht="12.75">
      <c r="D89" s="34"/>
      <c r="E89" s="80" t="str">
        <f>IF(M70=0,"","Nombre d'articles payant :")</f>
        <v/>
      </c>
      <c r="F89" s="80"/>
      <c r="G89" s="80"/>
      <c r="H89" s="80"/>
      <c r="I89" s="80"/>
      <c r="J89" s="80"/>
      <c r="K89" s="80"/>
      <c r="L89" s="80"/>
      <c r="M89" s="34"/>
      <c r="N89" s="81" t="str">
        <f>IF(M70=0,"",M70)</f>
        <v/>
      </c>
      <c r="O89" s="81"/>
      <c r="P89" s="35"/>
      <c r="Q89" s="34"/>
      <c r="R89" s="34"/>
      <c r="S89" s="13"/>
    </row>
    <row r="90" spans="2:31">
      <c r="B90" s="36"/>
      <c r="C90" s="36"/>
      <c r="D90" s="36"/>
      <c r="E90" s="82" t="str">
        <f>IF(V70=0,"","Nombre d'articles en cadeau :")</f>
        <v/>
      </c>
      <c r="F90" s="82"/>
      <c r="G90" s="82"/>
      <c r="H90" s="82"/>
      <c r="I90" s="82"/>
      <c r="J90" s="82"/>
      <c r="K90" s="82"/>
      <c r="L90" s="82"/>
      <c r="M90" s="82"/>
      <c r="N90" s="81" t="str">
        <f>IF(V70=0,"",V70)</f>
        <v/>
      </c>
      <c r="O90" s="81"/>
      <c r="P90" s="35"/>
      <c r="Q90" s="37"/>
      <c r="R90" s="38"/>
      <c r="S90" s="35"/>
      <c r="T90" s="35"/>
      <c r="U90" s="39"/>
      <c r="V90" s="39"/>
      <c r="W90" s="39"/>
    </row>
    <row r="91" spans="2:31" ht="12.75" customHeight="1">
      <c r="B91" s="40"/>
      <c r="C91" s="41"/>
      <c r="D91" s="13"/>
      <c r="E91" s="83" t="str">
        <f>IF((M70+V70)=0,"","Nombre total d'articles en commande :")</f>
        <v/>
      </c>
      <c r="F91" s="83"/>
      <c r="G91" s="83"/>
      <c r="H91" s="83"/>
      <c r="I91" s="83"/>
      <c r="J91" s="83"/>
      <c r="K91" s="83"/>
      <c r="L91" s="83"/>
      <c r="M91" s="83"/>
      <c r="N91" s="84" t="str">
        <f>IF((M70+V70)=0,"",M70+V70)</f>
        <v/>
      </c>
      <c r="O91" s="84"/>
      <c r="P91" s="35"/>
      <c r="Q91" s="35"/>
      <c r="R91" s="38"/>
      <c r="S91" s="35"/>
      <c r="T91" s="42"/>
      <c r="U91" s="42"/>
      <c r="V91" s="42"/>
      <c r="W91" s="42"/>
      <c r="X91" s="19"/>
    </row>
    <row r="92" spans="2:31" ht="12.75">
      <c r="D92" s="13"/>
      <c r="E92" s="13"/>
      <c r="F92" s="13"/>
      <c r="G92" s="13"/>
      <c r="H92" s="13"/>
      <c r="I92" s="13"/>
      <c r="J92" s="13"/>
      <c r="K92" s="13"/>
      <c r="L92" s="43"/>
      <c r="P92" s="7"/>
      <c r="Q92" s="7"/>
      <c r="X92" s="19"/>
    </row>
    <row r="93" spans="2:31" ht="12.75" customHeight="1">
      <c r="B93" s="85" t="s">
        <v>116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</row>
  </sheetData>
  <sheetProtection password="CE0A" sheet="1" selectLockedCells="1"/>
  <mergeCells count="325">
    <mergeCell ref="E90:M90"/>
    <mergeCell ref="N90:O90"/>
    <mergeCell ref="E91:M91"/>
    <mergeCell ref="N91:O91"/>
    <mergeCell ref="B93:W93"/>
    <mergeCell ref="B87:G87"/>
    <mergeCell ref="I87:W87"/>
    <mergeCell ref="B88:G88"/>
    <mergeCell ref="I88:W88"/>
    <mergeCell ref="E89:L89"/>
    <mergeCell ref="N89:O89"/>
    <mergeCell ref="L80:W83"/>
    <mergeCell ref="G81:J81"/>
    <mergeCell ref="G82:J82"/>
    <mergeCell ref="B84:E84"/>
    <mergeCell ref="G84:J84"/>
    <mergeCell ref="L84:W85"/>
    <mergeCell ref="B85:E85"/>
    <mergeCell ref="G85:J85"/>
    <mergeCell ref="B70:D72"/>
    <mergeCell ref="E71:N71"/>
    <mergeCell ref="E72:N73"/>
    <mergeCell ref="E74:N74"/>
    <mergeCell ref="E75:N76"/>
    <mergeCell ref="B78:E78"/>
    <mergeCell ref="G78:J78"/>
    <mergeCell ref="L78:W79"/>
    <mergeCell ref="B79:E82"/>
    <mergeCell ref="G79:J79"/>
    <mergeCell ref="C69:H69"/>
    <mergeCell ref="I69:J69"/>
    <mergeCell ref="K69:L69"/>
    <mergeCell ref="M69:R69"/>
    <mergeCell ref="S69:T69"/>
    <mergeCell ref="V69:W69"/>
    <mergeCell ref="C68:H68"/>
    <mergeCell ref="I68:J68"/>
    <mergeCell ref="K68:L68"/>
    <mergeCell ref="M68:R68"/>
    <mergeCell ref="S68:T68"/>
    <mergeCell ref="V68:W68"/>
    <mergeCell ref="C67:H67"/>
    <mergeCell ref="I67:J67"/>
    <mergeCell ref="K67:L67"/>
    <mergeCell ref="M67:R67"/>
    <mergeCell ref="S67:T67"/>
    <mergeCell ref="V67:W67"/>
    <mergeCell ref="C66:H66"/>
    <mergeCell ref="I66:J66"/>
    <mergeCell ref="K66:L66"/>
    <mergeCell ref="M66:R66"/>
    <mergeCell ref="S66:T66"/>
    <mergeCell ref="V66:W66"/>
    <mergeCell ref="C65:H65"/>
    <mergeCell ref="I65:J65"/>
    <mergeCell ref="K65:L65"/>
    <mergeCell ref="M65:R65"/>
    <mergeCell ref="S65:T65"/>
    <mergeCell ref="V65:W65"/>
    <mergeCell ref="C64:H64"/>
    <mergeCell ref="I64:J64"/>
    <mergeCell ref="K64:L64"/>
    <mergeCell ref="M64:R64"/>
    <mergeCell ref="S64:T64"/>
    <mergeCell ref="V64:W64"/>
    <mergeCell ref="C63:H63"/>
    <mergeCell ref="I63:J63"/>
    <mergeCell ref="K63:L63"/>
    <mergeCell ref="M63:R63"/>
    <mergeCell ref="S63:T63"/>
    <mergeCell ref="V63:W63"/>
    <mergeCell ref="C62:H62"/>
    <mergeCell ref="I62:J62"/>
    <mergeCell ref="K62:L62"/>
    <mergeCell ref="M62:R62"/>
    <mergeCell ref="S62:T62"/>
    <mergeCell ref="V62:W62"/>
    <mergeCell ref="C61:H61"/>
    <mergeCell ref="I61:J61"/>
    <mergeCell ref="K61:L61"/>
    <mergeCell ref="M61:R61"/>
    <mergeCell ref="S61:T61"/>
    <mergeCell ref="V61:W61"/>
    <mergeCell ref="C60:H60"/>
    <mergeCell ref="I60:J60"/>
    <mergeCell ref="K60:L60"/>
    <mergeCell ref="M60:R60"/>
    <mergeCell ref="S60:T60"/>
    <mergeCell ref="V60:W60"/>
    <mergeCell ref="C59:H59"/>
    <mergeCell ref="I59:J59"/>
    <mergeCell ref="K59:L59"/>
    <mergeCell ref="M59:R59"/>
    <mergeCell ref="S59:T59"/>
    <mergeCell ref="V59:W59"/>
    <mergeCell ref="C58:H58"/>
    <mergeCell ref="I58:J58"/>
    <mergeCell ref="K58:L58"/>
    <mergeCell ref="M58:R58"/>
    <mergeCell ref="S58:T58"/>
    <mergeCell ref="V58:W58"/>
    <mergeCell ref="C57:H57"/>
    <mergeCell ref="I57:J57"/>
    <mergeCell ref="K57:L57"/>
    <mergeCell ref="M57:R57"/>
    <mergeCell ref="S57:T57"/>
    <mergeCell ref="V57:W57"/>
    <mergeCell ref="C56:H56"/>
    <mergeCell ref="I56:J56"/>
    <mergeCell ref="K56:L56"/>
    <mergeCell ref="M56:R56"/>
    <mergeCell ref="S56:T56"/>
    <mergeCell ref="V56:W56"/>
    <mergeCell ref="C55:H55"/>
    <mergeCell ref="I55:J55"/>
    <mergeCell ref="K55:L55"/>
    <mergeCell ref="M55:R55"/>
    <mergeCell ref="S55:T55"/>
    <mergeCell ref="V55:W55"/>
    <mergeCell ref="C54:H54"/>
    <mergeCell ref="I54:J54"/>
    <mergeCell ref="K54:L54"/>
    <mergeCell ref="M54:R54"/>
    <mergeCell ref="S54:T54"/>
    <mergeCell ref="V54:W54"/>
    <mergeCell ref="C53:H53"/>
    <mergeCell ref="I53:J53"/>
    <mergeCell ref="K53:L53"/>
    <mergeCell ref="M53:R53"/>
    <mergeCell ref="S53:T53"/>
    <mergeCell ref="V53:W53"/>
    <mergeCell ref="C52:H52"/>
    <mergeCell ref="I52:J52"/>
    <mergeCell ref="K52:L52"/>
    <mergeCell ref="M52:R52"/>
    <mergeCell ref="S52:T52"/>
    <mergeCell ref="V52:W52"/>
    <mergeCell ref="C51:H51"/>
    <mergeCell ref="I51:J51"/>
    <mergeCell ref="K51:L51"/>
    <mergeCell ref="M51:R51"/>
    <mergeCell ref="S51:T51"/>
    <mergeCell ref="V51:W51"/>
    <mergeCell ref="C50:H50"/>
    <mergeCell ref="I50:J50"/>
    <mergeCell ref="K50:L50"/>
    <mergeCell ref="M50:R50"/>
    <mergeCell ref="S50:T50"/>
    <mergeCell ref="V50:W50"/>
    <mergeCell ref="C49:H49"/>
    <mergeCell ref="I49:J49"/>
    <mergeCell ref="K49:L49"/>
    <mergeCell ref="M49:R49"/>
    <mergeCell ref="S49:T49"/>
    <mergeCell ref="V49:W49"/>
    <mergeCell ref="C48:H48"/>
    <mergeCell ref="I48:J48"/>
    <mergeCell ref="K48:L48"/>
    <mergeCell ref="M48:R48"/>
    <mergeCell ref="S48:T48"/>
    <mergeCell ref="V48:W48"/>
    <mergeCell ref="C47:H47"/>
    <mergeCell ref="I47:J47"/>
    <mergeCell ref="K47:L47"/>
    <mergeCell ref="M47:R47"/>
    <mergeCell ref="S47:T47"/>
    <mergeCell ref="V47:W47"/>
    <mergeCell ref="C46:H46"/>
    <mergeCell ref="I46:J46"/>
    <mergeCell ref="K46:L46"/>
    <mergeCell ref="M46:R46"/>
    <mergeCell ref="S46:T46"/>
    <mergeCell ref="V46:W46"/>
    <mergeCell ref="C45:H45"/>
    <mergeCell ref="I45:J45"/>
    <mergeCell ref="K45:L45"/>
    <mergeCell ref="M45:R45"/>
    <mergeCell ref="S45:T45"/>
    <mergeCell ref="V45:W45"/>
    <mergeCell ref="C44:H44"/>
    <mergeCell ref="I44:J44"/>
    <mergeCell ref="K44:L44"/>
    <mergeCell ref="M44:R44"/>
    <mergeCell ref="S44:T44"/>
    <mergeCell ref="V44:W44"/>
    <mergeCell ref="C43:H43"/>
    <mergeCell ref="I43:J43"/>
    <mergeCell ref="K43:L43"/>
    <mergeCell ref="M43:R43"/>
    <mergeCell ref="S43:T43"/>
    <mergeCell ref="V43:W43"/>
    <mergeCell ref="C42:H42"/>
    <mergeCell ref="I42:J42"/>
    <mergeCell ref="K42:L42"/>
    <mergeCell ref="M42:R42"/>
    <mergeCell ref="S42:T42"/>
    <mergeCell ref="V42:W42"/>
    <mergeCell ref="C41:H41"/>
    <mergeCell ref="I41:J41"/>
    <mergeCell ref="K41:L41"/>
    <mergeCell ref="M41:R41"/>
    <mergeCell ref="S41:T41"/>
    <mergeCell ref="V41:W41"/>
    <mergeCell ref="C40:H40"/>
    <mergeCell ref="I40:J40"/>
    <mergeCell ref="K40:L40"/>
    <mergeCell ref="M40:R40"/>
    <mergeCell ref="S40:T40"/>
    <mergeCell ref="V40:W40"/>
    <mergeCell ref="C39:H39"/>
    <mergeCell ref="I39:J39"/>
    <mergeCell ref="K39:L39"/>
    <mergeCell ref="M39:R39"/>
    <mergeCell ref="S39:T39"/>
    <mergeCell ref="V39:W39"/>
    <mergeCell ref="C38:H38"/>
    <mergeCell ref="I38:J38"/>
    <mergeCell ref="K38:L38"/>
    <mergeCell ref="M38:R38"/>
    <mergeCell ref="S38:T38"/>
    <mergeCell ref="V38:W38"/>
    <mergeCell ref="C37:H37"/>
    <mergeCell ref="I37:J37"/>
    <mergeCell ref="K37:L37"/>
    <mergeCell ref="M37:R37"/>
    <mergeCell ref="S37:T37"/>
    <mergeCell ref="V37:W37"/>
    <mergeCell ref="C36:H36"/>
    <mergeCell ref="I36:J36"/>
    <mergeCell ref="K36:L36"/>
    <mergeCell ref="M36:R36"/>
    <mergeCell ref="S36:T36"/>
    <mergeCell ref="V36:W36"/>
    <mergeCell ref="C35:H35"/>
    <mergeCell ref="I35:J35"/>
    <mergeCell ref="K35:L35"/>
    <mergeCell ref="M35:R35"/>
    <mergeCell ref="S35:T35"/>
    <mergeCell ref="V35:W35"/>
    <mergeCell ref="C34:H34"/>
    <mergeCell ref="I34:J34"/>
    <mergeCell ref="K34:L34"/>
    <mergeCell ref="M34:R34"/>
    <mergeCell ref="S34:T34"/>
    <mergeCell ref="V34:W34"/>
    <mergeCell ref="C33:H33"/>
    <mergeCell ref="I33:J33"/>
    <mergeCell ref="K33:L33"/>
    <mergeCell ref="M33:R33"/>
    <mergeCell ref="S33:T33"/>
    <mergeCell ref="V33:W33"/>
    <mergeCell ref="C32:H32"/>
    <mergeCell ref="I32:J32"/>
    <mergeCell ref="K32:L32"/>
    <mergeCell ref="M32:R32"/>
    <mergeCell ref="S32:T32"/>
    <mergeCell ref="V32:W32"/>
    <mergeCell ref="C31:H31"/>
    <mergeCell ref="I31:J31"/>
    <mergeCell ref="K31:L31"/>
    <mergeCell ref="M31:R31"/>
    <mergeCell ref="S31:T31"/>
    <mergeCell ref="V31:W31"/>
    <mergeCell ref="C30:H30"/>
    <mergeCell ref="I30:J30"/>
    <mergeCell ref="K30:L30"/>
    <mergeCell ref="M30:R30"/>
    <mergeCell ref="S30:T30"/>
    <mergeCell ref="V30:W30"/>
    <mergeCell ref="C29:H29"/>
    <mergeCell ref="I29:J29"/>
    <mergeCell ref="K29:L29"/>
    <mergeCell ref="M29:R29"/>
    <mergeCell ref="S29:T29"/>
    <mergeCell ref="V29:W29"/>
    <mergeCell ref="C28:H28"/>
    <mergeCell ref="I28:J28"/>
    <mergeCell ref="K28:L28"/>
    <mergeCell ref="M28:R28"/>
    <mergeCell ref="S28:T28"/>
    <mergeCell ref="V28:W28"/>
    <mergeCell ref="C27:H27"/>
    <mergeCell ref="I27:J27"/>
    <mergeCell ref="K27:L27"/>
    <mergeCell ref="M27:R27"/>
    <mergeCell ref="S27:T27"/>
    <mergeCell ref="V27:W27"/>
    <mergeCell ref="C26:H26"/>
    <mergeCell ref="I26:J26"/>
    <mergeCell ref="K26:L26"/>
    <mergeCell ref="M26:R26"/>
    <mergeCell ref="S26:T26"/>
    <mergeCell ref="V26:W26"/>
    <mergeCell ref="C25:H25"/>
    <mergeCell ref="I25:J25"/>
    <mergeCell ref="K25:L25"/>
    <mergeCell ref="M25:R25"/>
    <mergeCell ref="S25:T25"/>
    <mergeCell ref="V25:W25"/>
    <mergeCell ref="C24:H24"/>
    <mergeCell ref="I24:J24"/>
    <mergeCell ref="K24:L24"/>
    <mergeCell ref="M24:R24"/>
    <mergeCell ref="S24:T24"/>
    <mergeCell ref="V24:W24"/>
    <mergeCell ref="V21:W22"/>
    <mergeCell ref="C23:H23"/>
    <mergeCell ref="I23:J23"/>
    <mergeCell ref="K23:L23"/>
    <mergeCell ref="M23:R23"/>
    <mergeCell ref="S23:T23"/>
    <mergeCell ref="V23:W23"/>
    <mergeCell ref="B21:B22"/>
    <mergeCell ref="C21:H22"/>
    <mergeCell ref="I21:J22"/>
    <mergeCell ref="K21:L22"/>
    <mergeCell ref="M21:R22"/>
    <mergeCell ref="S21:T22"/>
    <mergeCell ref="C2:V14"/>
    <mergeCell ref="B16:D20"/>
    <mergeCell ref="H16:V17"/>
    <mergeCell ref="W16:X18"/>
    <mergeCell ref="H18:V18"/>
    <mergeCell ref="S19:V19"/>
    <mergeCell ref="U20:V20"/>
  </mergeCells>
  <conditionalFormatting sqref="E75:N75 F76:N76 U84:W85">
    <cfRule type="cellIs" dxfId="9" priority="1" stopIfTrue="1" operator="lessThanOrEqual">
      <formula>5.5</formula>
    </cfRule>
  </conditionalFormatting>
  <conditionalFormatting sqref="M84:T84 P85:T85">
    <cfRule type="cellIs" dxfId="8" priority="2" stopIfTrue="1" operator="equal">
      <formula>0</formula>
    </cfRule>
  </conditionalFormatting>
  <conditionalFormatting sqref="E74:N74">
    <cfRule type="cellIs" dxfId="7" priority="3" stopIfTrue="1" operator="equal">
      <formula>"Frais de port offert"</formula>
    </cfRule>
    <cfRule type="cellIs" dxfId="6" priority="4" stopIfTrue="1" operator="equal">
      <formula>"5,5€ de frais de port inclu"</formula>
    </cfRule>
  </conditionalFormatting>
  <conditionalFormatting sqref="L84">
    <cfRule type="cellIs" dxfId="5" priority="5" stopIfTrue="1" operator="equal">
      <formula>0</formula>
    </cfRule>
    <cfRule type="cellIs" dxfId="4" priority="6" stopIfTrue="1" operator="greaterThan">
      <formula>0</formula>
    </cfRule>
    <cfRule type="cellIs" dxfId="3" priority="7" stopIfTrue="1" operator="lessThan">
      <formula>0</formula>
    </cfRule>
  </conditionalFormatting>
  <conditionalFormatting sqref="M23:R69">
    <cfRule type="cellIs" dxfId="2" priority="8" stopIfTrue="1" operator="equal">
      <formula>2</formula>
    </cfRule>
    <cfRule type="cellIs" dxfId="1" priority="9" stopIfTrue="1" operator="equal">
      <formula>3</formula>
    </cfRule>
    <cfRule type="cellIs" dxfId="0" priority="10" stopIfTrue="1" operator="greaterThanOrEqual">
      <formula>4</formula>
    </cfRule>
  </conditionalFormatting>
  <hyperlinks>
    <hyperlink ref="C2" r:id="rId1"/>
    <hyperlink ref="B16" r:id="rId2"/>
    <hyperlink ref="S19" r:id="rId3"/>
    <hyperlink ref="U20" r:id="rId4"/>
  </hyperlinks>
  <pageMargins left="0.50763888888888886" right="0.45416666666666666" top="0.38055555555555554" bottom="0.67708333333333337" header="0.51180555555555551" footer="0.51180555555555551"/>
  <pageSetup paperSize="9" firstPageNumber="0" orientation="portrait" horizontalDpi="300" verticalDpi="300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191C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CENTREPRISE</dc:creator>
  <cp:lastModifiedBy>centreprise</cp:lastModifiedBy>
  <cp:lastPrinted>2019-03-14T13:28:02Z</cp:lastPrinted>
  <dcterms:created xsi:type="dcterms:W3CDTF">2019-03-14T13:28:12Z</dcterms:created>
  <dcterms:modified xsi:type="dcterms:W3CDTF">2019-03-14T13:28:13Z</dcterms:modified>
</cp:coreProperties>
</file>